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/>
  <bookViews>
    <workbookView xWindow="480" yWindow="120" windowWidth="18075" windowHeight="11760"/>
  </bookViews>
  <sheets>
    <sheet name="Spielfeld" sheetId="5" r:id="rId1"/>
    <sheet name="Anleitung" sheetId="7" r:id="rId2"/>
    <sheet name="Druckseite-A4" sheetId="10" r:id="rId3"/>
    <sheet name="Druck-A3" sheetId="13" r:id="rId4"/>
    <sheet name="Aufsteller" sheetId="23" r:id="rId5"/>
    <sheet name="Spielzeit" sheetId="22" r:id="rId6"/>
  </sheets>
  <definedNames>
    <definedName name="_xlnm.Print_Area" localSheetId="1">Anleitung!$A:$D</definedName>
    <definedName name="_xlnm.Print_Area" localSheetId="4">Aufsteller!$A:$E</definedName>
  </definedNames>
  <calcPr calcId="145621"/>
</workbook>
</file>

<file path=xl/calcChain.xml><?xml version="1.0" encoding="utf-8"?>
<calcChain xmlns="http://schemas.openxmlformats.org/spreadsheetml/2006/main">
  <c r="AI1" i="5" l="1"/>
  <c r="AW14" i="5"/>
  <c r="AX14" i="5"/>
  <c r="AG16" i="22" l="1"/>
  <c r="AG15" i="22"/>
  <c r="AG10" i="22"/>
  <c r="AG9" i="22"/>
  <c r="AH5" i="22"/>
  <c r="AH4" i="22" s="1"/>
  <c r="AG4" i="22"/>
  <c r="AH3" i="22"/>
  <c r="AG3" i="22"/>
  <c r="AG17" i="22" l="1"/>
  <c r="AG18" i="22" s="1"/>
  <c r="AG19" i="22" s="1"/>
  <c r="AG11" i="22"/>
  <c r="AG12" i="22" s="1"/>
  <c r="AG13" i="22" s="1"/>
  <c r="AG6" i="22"/>
  <c r="U2" i="5" l="1"/>
  <c r="BQ4" i="5" l="1"/>
  <c r="AV1" i="5" l="1"/>
  <c r="AI2" i="5" l="1"/>
  <c r="AV5" i="5"/>
  <c r="AW17" i="5" l="1"/>
  <c r="AX1" i="5" s="1"/>
  <c r="AP2" i="5" s="1"/>
  <c r="BP3" i="5" l="1"/>
  <c r="BP2" i="5"/>
  <c r="BP9" i="5" l="1"/>
  <c r="BP8" i="5"/>
  <c r="BP10" i="5" l="1"/>
  <c r="BP11" i="5" s="1"/>
  <c r="BP12" i="5" l="1"/>
  <c r="AV4" i="5" s="1"/>
  <c r="BQ3" i="5"/>
  <c r="BQ2" i="5" l="1"/>
  <c r="BP14" i="5"/>
  <c r="BP15" i="5"/>
  <c r="BP16" i="5" l="1"/>
  <c r="BP5" i="5"/>
  <c r="BP17" i="5" l="1"/>
  <c r="AV3" i="5"/>
  <c r="BP18" i="5" l="1"/>
  <c r="AT4" i="5" s="1"/>
</calcChain>
</file>

<file path=xl/sharedStrings.xml><?xml version="1.0" encoding="utf-8"?>
<sst xmlns="http://schemas.openxmlformats.org/spreadsheetml/2006/main" count="259" uniqueCount="140">
  <si>
    <t>© by MH</t>
  </si>
  <si>
    <t>:</t>
  </si>
  <si>
    <t>Spielregeln Rasenschach</t>
  </si>
  <si>
    <t>Allgemein</t>
  </si>
  <si>
    <t>Heim :</t>
  </si>
  <si>
    <t>Gast:</t>
  </si>
  <si>
    <t>nach links</t>
  </si>
  <si>
    <t>nach rechts</t>
  </si>
  <si>
    <t>vorwärts</t>
  </si>
  <si>
    <t>rückwärts</t>
  </si>
  <si>
    <t>Spieldauer und Seitenwahl vereinbaren. Der Gast hat den ersten Anstoß.</t>
  </si>
  <si>
    <t>(Office-Version beachten)</t>
  </si>
  <si>
    <t xml:space="preserve">      setzt der Gegner vom Elfmeterpunkt aus das Spiel fort.</t>
  </si>
  <si>
    <t>Das Würfelglück entscheidet ! Viel Spass !!</t>
  </si>
  <si>
    <t>evt. Heim- und Gastmannschaft ändern</t>
  </si>
  <si>
    <t>Zugweite</t>
  </si>
  <si>
    <t xml:space="preserve">Zufall * 6 </t>
  </si>
  <si>
    <t xml:space="preserve">spielbar am WIN-PC mit Excel </t>
  </si>
  <si>
    <r>
      <rPr>
        <b/>
        <sz val="12"/>
        <color indexed="10"/>
        <rFont val="Times New Roman"/>
        <family val="1"/>
      </rPr>
      <t>oder</t>
    </r>
    <r>
      <rPr>
        <b/>
        <sz val="12"/>
        <rFont val="Times New Roman"/>
        <family val="1"/>
      </rPr>
      <t xml:space="preserve"> mit ausgedrucktem Spielfeld und Spielfigur</t>
    </r>
  </si>
  <si>
    <r>
      <t>Die Spieler sind nur statisch.</t>
    </r>
    <r>
      <rPr>
        <sz val="12"/>
        <color indexed="10"/>
        <rFont val="Times New Roman"/>
        <family val="1"/>
      </rPr>
      <t xml:space="preserve"> Es bewegt sich nur der Ball !</t>
    </r>
  </si>
  <si>
    <r>
      <t>Ein Tor ist erzielt, wenn der Ball</t>
    </r>
    <r>
      <rPr>
        <sz val="12"/>
        <color indexed="10"/>
        <rFont val="Times New Roman"/>
        <family val="1"/>
      </rPr>
      <t xml:space="preserve"> am Tormann </t>
    </r>
    <r>
      <rPr>
        <u/>
        <sz val="12"/>
        <color indexed="10"/>
        <rFont val="Times New Roman"/>
        <family val="1"/>
      </rPr>
      <t>vorbei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hinter der Torlinie liegt !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</si>
  <si>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Angreifer</t>
    </r>
    <r>
      <rPr>
        <sz val="12"/>
        <rFont val="Times New Roman"/>
        <family val="1"/>
      </rPr>
      <t xml:space="preserve"> am Zug ist,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</si>
  <si>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Verteidiger</t>
    </r>
    <r>
      <rPr>
        <sz val="12"/>
        <rFont val="Times New Roman"/>
        <family val="1"/>
      </rPr>
      <t xml:space="preserve"> am Zug ist,</t>
    </r>
  </si>
  <si>
    <t>Zum Spielen ohne PCwird benötigt: Spielplan, 2 Würfel, 1 Spielfigur z.B.</t>
  </si>
  <si>
    <r>
      <t xml:space="preserve"> Richtungsangaben </t>
    </r>
    <r>
      <rPr>
        <sz val="12"/>
        <rFont val="Times New Roman"/>
        <family val="1"/>
      </rPr>
      <t>sind vom jeweiligen Spieler aus gesehen !</t>
    </r>
  </si>
  <si>
    <r>
      <t xml:space="preserve">Würde der Ball die </t>
    </r>
    <r>
      <rPr>
        <sz val="12"/>
        <color indexed="10"/>
        <rFont val="Times New Roman"/>
        <family val="1"/>
      </rPr>
      <t>Seitenlinie</t>
    </r>
    <r>
      <rPr>
        <sz val="12"/>
        <rFont val="Times New Roman"/>
        <family val="1"/>
      </rPr>
      <t xml:space="preserve"> überschreiten, endet er davor.</t>
    </r>
  </si>
  <si>
    <t xml:space="preserve">   Der Gegner setzt das Spiel, quasi als Einwurf, fort !</t>
  </si>
  <si>
    <r>
      <t>(Ansicht am PC</t>
    </r>
    <r>
      <rPr>
        <sz val="16"/>
        <color indexed="10"/>
        <rFont val="Times New Roman"/>
        <family val="1"/>
      </rPr>
      <t xml:space="preserve"> z.B.</t>
    </r>
    <r>
      <rPr>
        <sz val="16"/>
        <rFont val="Times New Roman"/>
        <family val="1"/>
      </rPr>
      <t>)</t>
    </r>
  </si>
  <si>
    <t>(auch diagonal)</t>
  </si>
  <si>
    <r>
      <t>Nach einem Tor ist der Gegner am Zug :</t>
    </r>
    <r>
      <rPr>
        <sz val="12"/>
        <color indexed="10"/>
        <rFont val="Times New Roman"/>
        <family val="1"/>
      </rPr>
      <t xml:space="preserve"> 1 zurück vom Anstoßpunkt!</t>
    </r>
  </si>
  <si>
    <t xml:space="preserve">Zum Spielen ohne PCwird benötigt: </t>
  </si>
  <si>
    <t xml:space="preserve"> Spielplan, 2 Würfel, 1 Spielfigur z.B.</t>
  </si>
  <si>
    <t xml:space="preserve">                    oder z-B.</t>
  </si>
  <si>
    <r>
      <t xml:space="preserve">spielbar auch </t>
    </r>
    <r>
      <rPr>
        <b/>
        <sz val="12"/>
        <color indexed="10"/>
        <rFont val="Times New Roman"/>
        <family val="1"/>
      </rPr>
      <t>allein</t>
    </r>
    <r>
      <rPr>
        <b/>
        <sz val="12"/>
        <rFont val="Times New Roman"/>
        <family val="1"/>
      </rPr>
      <t xml:space="preserve"> am WIN-PC mit Excel </t>
    </r>
  </si>
  <si>
    <r>
      <rPr>
        <sz val="12"/>
        <rFont val="Times New Roman"/>
        <family val="1"/>
      </rPr>
      <t>(Office-Version beachten,</t>
    </r>
    <r>
      <rPr>
        <sz val="12"/>
        <color indexed="10"/>
        <rFont val="Times New Roman"/>
        <family val="1"/>
      </rPr>
      <t xml:space="preserve"> evtl.ändern !)</t>
    </r>
  </si>
  <si>
    <t>Logo</t>
  </si>
  <si>
    <t>am Zug</t>
  </si>
  <si>
    <t>Spielzeit =</t>
  </si>
  <si>
    <t>Ende =</t>
  </si>
  <si>
    <t>Minuten</t>
  </si>
  <si>
    <t>es zieht !</t>
  </si>
  <si>
    <r>
      <rPr>
        <b/>
        <i/>
        <sz val="18"/>
        <color indexed="10"/>
        <rFont val="Times New Roman"/>
        <family val="1"/>
      </rPr>
      <t>Rest</t>
    </r>
    <r>
      <rPr>
        <b/>
        <i/>
        <sz val="18"/>
        <rFont val="Times New Roman"/>
        <family val="1"/>
      </rPr>
      <t>-Spielzeit :</t>
    </r>
  </si>
  <si>
    <t>Gast</t>
  </si>
  <si>
    <t>Heim</t>
  </si>
  <si>
    <t>Heimvorteil</t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</si>
  <si>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</si>
  <si>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t>(muß ja zurückgespielt werden !)</t>
  </si>
  <si>
    <r>
      <t xml:space="preserve">   Der Gegner setzt das Spiel, quasi als </t>
    </r>
    <r>
      <rPr>
        <sz val="12"/>
        <color rgb="FFFF0000"/>
        <rFont val="Times New Roman"/>
        <family val="1"/>
      </rPr>
      <t>Einwurf</t>
    </r>
    <r>
      <rPr>
        <sz val="12"/>
        <rFont val="Times New Roman"/>
        <family val="1"/>
      </rPr>
      <t>, fort !</t>
    </r>
  </si>
  <si>
    <t>Richtung</t>
  </si>
  <si>
    <t>Summe</t>
  </si>
  <si>
    <t>Ergebnis</t>
  </si>
  <si>
    <t>Zufall * 6</t>
  </si>
  <si>
    <t>Ganzzahl</t>
  </si>
  <si>
    <t>Pass in beliebige Richtung</t>
  </si>
  <si>
    <t>Freistoß in beliebige Richtung 10 Felder</t>
  </si>
  <si>
    <t>+</t>
  </si>
  <si>
    <r>
      <t xml:space="preserve">Am PC </t>
    </r>
    <r>
      <rPr>
        <sz val="16"/>
        <color rgb="FFFF0000"/>
        <rFont val="Times New Roman"/>
        <family val="1"/>
      </rPr>
      <t>bei Text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</si>
  <si>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 xml:space="preserve">      ( Eckball auf den Elfmeterpunkt )</t>
  </si>
  <si>
    <r>
      <t xml:space="preserve">   schlägt der Torwart auf den vordersten eigenen Stürmer ab!</t>
    </r>
    <r>
      <rPr>
        <sz val="12"/>
        <color rgb="FFFF0000"/>
        <rFont val="Times New Roman"/>
        <family val="1"/>
      </rPr>
      <t xml:space="preserve"> (+3 Kopfball)</t>
    </r>
  </si>
  <si>
    <r>
      <t xml:space="preserve"> schlägt der Torwart auf den vordersten eigenen Stürmer ab!</t>
    </r>
    <r>
      <rPr>
        <sz val="12"/>
        <color rgb="FFFF0000"/>
        <rFont val="Times New Roman"/>
        <family val="1"/>
      </rPr>
      <t xml:space="preserve"> (+3 dessen Kopfball)</t>
    </r>
  </si>
  <si>
    <t>setzt der Gegner vom Elfmeterpunkt aus das Spiel fort. ( Eckball auf den Punkt )</t>
  </si>
  <si>
    <r>
      <t xml:space="preserve">Am PC als </t>
    </r>
    <r>
      <rPr>
        <sz val="12"/>
        <color indexed="10"/>
        <rFont val="Times New Roman"/>
        <family val="1"/>
      </rPr>
      <t>Pausenspiel ist</t>
    </r>
    <r>
      <rPr>
        <sz val="12"/>
        <rFont val="Times New Roman"/>
        <family val="1"/>
      </rPr>
      <t xml:space="preserve"> jederzeit speichern und später weiterspielen möglich !</t>
    </r>
  </si>
  <si>
    <r>
      <rPr>
        <sz val="14"/>
        <color rgb="FFFF0000"/>
        <rFont val="Times New Roman"/>
        <family val="1"/>
      </rPr>
      <t>Logos</t>
    </r>
    <r>
      <rPr>
        <sz val="14"/>
        <rFont val="Times New Roman"/>
        <family val="1"/>
      </rPr>
      <t xml:space="preserve"> : </t>
    </r>
    <r>
      <rPr>
        <i/>
        <sz val="14"/>
        <rFont val="Times New Roman"/>
        <family val="1"/>
      </rPr>
      <t>kopieren-einfügen--entfernen</t>
    </r>
  </si>
  <si>
    <r>
      <t>evt. Name von Heim- und Gastmannschaft und Logos ect</t>
    </r>
    <r>
      <rPr>
        <sz val="12"/>
        <color rgb="FFFF0000"/>
        <rFont val="Times New Roman"/>
        <family val="1"/>
      </rPr>
      <t>.am PC</t>
    </r>
    <r>
      <rPr>
        <sz val="12"/>
        <rFont val="Times New Roman"/>
        <family val="1"/>
      </rPr>
      <t xml:space="preserve"> ändern</t>
    </r>
  </si>
  <si>
    <r>
      <t xml:space="preserve">  </t>
    </r>
    <r>
      <rPr>
        <sz val="12"/>
        <color rgb="FFFF0000"/>
        <rFont val="Times New Roman"/>
        <family val="1"/>
      </rPr>
      <t xml:space="preserve"> z.B.</t>
    </r>
    <r>
      <rPr>
        <sz val="12"/>
        <rFont val="Times New Roman"/>
        <family val="1"/>
      </rPr>
      <t xml:space="preserve"> Wer zuerst 3 Tore erzielt hat ist Sieger !</t>
    </r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</si>
  <si>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</si>
  <si>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r>
      <t>Rückt ein Zug</t>
    </r>
    <r>
      <rPr>
        <sz val="12"/>
        <color indexed="10"/>
        <rFont val="Times New Roman"/>
        <family val="1"/>
      </rPr>
      <t xml:space="preserve"> auf oder über </t>
    </r>
    <r>
      <rPr>
        <sz val="12"/>
        <rFont val="Times New Roman"/>
        <family val="1"/>
      </rPr>
      <t xml:space="preserve">einen </t>
    </r>
    <r>
      <rPr>
        <sz val="12"/>
        <color rgb="FFFF0000"/>
        <rFont val="Times New Roman"/>
        <family val="1"/>
      </rPr>
      <t xml:space="preserve">Feldspieler </t>
    </r>
    <r>
      <rPr>
        <sz val="12"/>
        <rFont val="Times New Roman"/>
        <family val="1"/>
      </rPr>
      <t>oder den</t>
    </r>
    <r>
      <rPr>
        <sz val="12"/>
        <color rgb="FFFF0000"/>
        <rFont val="Times New Roman"/>
        <family val="1"/>
      </rPr>
      <t xml:space="preserve"> Torwart,</t>
    </r>
  </si>
  <si>
    <r>
      <t>so spielt dieser sofort 3 Felder in</t>
    </r>
    <r>
      <rPr>
        <sz val="12"/>
        <color rgb="FFFF0000"/>
        <rFont val="Times New Roman"/>
        <family val="1"/>
      </rPr>
      <t xml:space="preserve"> beliebiger</t>
    </r>
    <r>
      <rPr>
        <sz val="12"/>
        <rFont val="Times New Roman"/>
        <family val="1"/>
      </rPr>
      <t xml:space="preserve"> Richtung weiter !</t>
    </r>
  </si>
  <si>
    <t>Beginn :</t>
  </si>
  <si>
    <t xml:space="preserve"> Uhrzeit aktuell</t>
  </si>
  <si>
    <t>Ende !</t>
  </si>
  <si>
    <r>
      <t xml:space="preserve">Vorsicht ! </t>
    </r>
    <r>
      <rPr>
        <b/>
        <i/>
        <u/>
        <sz val="20"/>
        <rFont val="Times New Roman"/>
        <family val="1"/>
      </rPr>
      <t>Gelb hinterlegte Felder enthalten spielwichtige Formeln!</t>
    </r>
    <r>
      <rPr>
        <b/>
        <i/>
        <u/>
        <sz val="20"/>
        <color rgb="FFFF0000"/>
        <rFont val="Times New Roman"/>
        <family val="1"/>
      </rPr>
      <t xml:space="preserve">  Nicht verändern !!</t>
    </r>
  </si>
  <si>
    <t>Click-Control</t>
  </si>
  <si>
    <r>
      <t xml:space="preserve">Am PC </t>
    </r>
    <r>
      <rPr>
        <sz val="16"/>
        <color rgb="FFFF0000"/>
        <rFont val="Times New Roman"/>
        <family val="1"/>
      </rPr>
      <t>bei Text und Zahlen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</si>
  <si>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>Nachspielzeit</t>
  </si>
  <si>
    <t>Nur zum merken bei vorzeitigem Abbruch :</t>
  </si>
  <si>
    <t>3.Liga</t>
  </si>
  <si>
    <t>Dynamo Dresden</t>
  </si>
  <si>
    <t>SpVgg Unterhaching</t>
  </si>
  <si>
    <t>Borussia Dortmund II</t>
  </si>
  <si>
    <t>SV Sandhausen</t>
  </si>
  <si>
    <t>Rot-Weiss Essen</t>
  </si>
  <si>
    <t>1.FC Saarbrücken</t>
  </si>
  <si>
    <t>Erzgebirge Aue</t>
  </si>
  <si>
    <t>FC Ingolstadt 04</t>
  </si>
  <si>
    <t>Victoria Köln</t>
  </si>
  <si>
    <t>TSV 1860 München</t>
  </si>
  <si>
    <t>SC Verl</t>
  </si>
  <si>
    <t>Arminia Bielefeld</t>
  </si>
  <si>
    <t>Waldhof Mannheim</t>
  </si>
  <si>
    <r>
      <rPr>
        <b/>
        <u/>
        <sz val="20"/>
        <rFont val="Times New Roman"/>
        <family val="1"/>
      </rPr>
      <t>Vereinsnamen</t>
    </r>
    <r>
      <rPr>
        <b/>
        <sz val="20"/>
        <rFont val="Times New Roman"/>
        <family val="1"/>
      </rPr>
      <t xml:space="preserve"> : kopieren und in das hellere Feld  </t>
    </r>
    <r>
      <rPr>
        <b/>
        <sz val="20"/>
        <color rgb="FFFF0000"/>
        <rFont val="Times New Roman"/>
        <family val="1"/>
      </rPr>
      <t>Wert einfügen !</t>
    </r>
  </si>
  <si>
    <r>
      <rPr>
        <b/>
        <u/>
        <sz val="20"/>
        <rFont val="Times New Roman"/>
        <family val="1"/>
      </rPr>
      <t>Logos</t>
    </r>
    <r>
      <rPr>
        <b/>
        <sz val="20"/>
        <rFont val="Times New Roman"/>
        <family val="1"/>
      </rPr>
      <t xml:space="preserve"> : kopieren und </t>
    </r>
    <r>
      <rPr>
        <b/>
        <sz val="20"/>
        <color rgb="FFFF0000"/>
        <rFont val="Times New Roman"/>
        <family val="1"/>
      </rPr>
      <t>Einfügen !</t>
    </r>
  </si>
  <si>
    <t>Energie Cottbus</t>
  </si>
  <si>
    <t>VFL Osnabrück</t>
  </si>
  <si>
    <t>Alemannia Aachen</t>
  </si>
  <si>
    <t>Hanover 96 II</t>
  </si>
  <si>
    <t>Hansa Rostock</t>
  </si>
  <si>
    <t>Wehen Wiesbaden</t>
  </si>
  <si>
    <t>VfB Stuttgart II</t>
  </si>
  <si>
    <t>x</t>
  </si>
  <si>
    <t>noch :</t>
  </si>
  <si>
    <t>Spielzeit gesamt =</t>
  </si>
  <si>
    <r>
      <rPr>
        <b/>
        <sz val="18"/>
        <color rgb="FFFF0000"/>
        <rFont val="Times New Roman"/>
        <family val="1"/>
      </rPr>
      <t xml:space="preserve">"Neu berechnen" </t>
    </r>
    <r>
      <rPr>
        <b/>
        <sz val="18"/>
        <rFont val="Times New Roman"/>
        <family val="1"/>
      </rPr>
      <t>funktioniert auch mit Taste</t>
    </r>
    <r>
      <rPr>
        <b/>
        <sz val="18"/>
        <color rgb="FFFF0000"/>
        <rFont val="Times New Roman"/>
        <family val="1"/>
      </rPr>
      <t xml:space="preserve"> F9 </t>
    </r>
  </si>
  <si>
    <t>gespielt</t>
  </si>
  <si>
    <t>Spielzeit 24 / 25</t>
  </si>
  <si>
    <t>Spielzeit 25 / 26</t>
  </si>
  <si>
    <t>SSV Ulm 1846</t>
  </si>
  <si>
    <t>Jahn Regensburg</t>
  </si>
  <si>
    <t>1.FC Schweinfurt</t>
  </si>
  <si>
    <t>1899 Hoffenheim II</t>
  </si>
  <si>
    <t>Hamburger SV</t>
  </si>
  <si>
    <t>SV Elversberg</t>
  </si>
  <si>
    <t>SC Paderborn</t>
  </si>
  <si>
    <t>Fortuna Düsseldorf</t>
  </si>
  <si>
    <t>Karlsruher FC</t>
  </si>
  <si>
    <t>Hertha BSC</t>
  </si>
  <si>
    <t>SV Darmstadt 98</t>
  </si>
  <si>
    <t>FC Schalke 04</t>
  </si>
  <si>
    <t>SpVgg Greuther Fürth</t>
  </si>
  <si>
    <t>Preußen Münster</t>
  </si>
  <si>
    <t>Eintr.Braunschweig</t>
  </si>
  <si>
    <t>1.FC Heidenheim</t>
  </si>
  <si>
    <t xml:space="preserve">   1.FC Union Berlin</t>
  </si>
  <si>
    <t>1.FSV Mainz 05</t>
  </si>
  <si>
    <t>1899 Hoffenheim</t>
  </si>
  <si>
    <t>Bayer Leverkusen</t>
  </si>
  <si>
    <t>Bayern München</t>
  </si>
  <si>
    <t>Bor.Mönchengladbach</t>
  </si>
  <si>
    <t xml:space="preserve">  Borussia Dortmund</t>
  </si>
  <si>
    <t xml:space="preserve">  Eintr. Frankfurt</t>
  </si>
  <si>
    <t>FC Augsburg</t>
  </si>
  <si>
    <t>FC St.Pauli</t>
  </si>
  <si>
    <t>Holstein Kiel</t>
  </si>
  <si>
    <t>RB Leipzig</t>
  </si>
  <si>
    <t>SC Freiburg</t>
  </si>
  <si>
    <t>VfB Stuttgart</t>
  </si>
  <si>
    <t>VfL Bochum</t>
  </si>
  <si>
    <t>VfL Wolfsburg</t>
  </si>
  <si>
    <t>Werder Bremen</t>
  </si>
  <si>
    <t>Hannover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</si>
</sst>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0"/>
    <numFmt numFmtId="165" formatCode="h:mm;@"/>
    <numFmt numFmtId="166" formatCode="\:ss"/>
    <numFmt numFmtId="167" formatCode="mm:ss;@"/>
  </numFmts>
  <fonts count="50" x14ac:knownFonts="1">
    <font>
      <sz val="10"/>
      <name val="Times New Roman"/>
    </font>
    <font>
      <sz val="14"/>
      <name val="Times New Roman"/>
      <family val="1"/>
    </font>
    <font>
      <sz val="18"/>
      <name val="Times New Roman"/>
      <family val="1"/>
    </font>
    <font>
      <b/>
      <sz val="24"/>
      <name val="Times New Roman"/>
      <family val="1"/>
    </font>
    <font>
      <b/>
      <sz val="20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16"/>
      <color indexed="10"/>
      <name val="Times New Roman"/>
      <family val="1"/>
    </font>
    <font>
      <b/>
      <sz val="18"/>
      <name val="Times New Roman"/>
      <family val="1"/>
    </font>
    <font>
      <sz val="10"/>
      <name val="Stencil"/>
      <family val="5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u/>
      <sz val="12"/>
      <color indexed="10"/>
      <name val="Times New Roman"/>
      <family val="1"/>
    </font>
    <font>
      <b/>
      <i/>
      <u/>
      <sz val="2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8"/>
      <name val="Times New Roman"/>
      <family val="1"/>
    </font>
    <font>
      <b/>
      <i/>
      <sz val="18"/>
      <color indexed="10"/>
      <name val="Times New Roman"/>
      <family val="1"/>
    </font>
    <font>
      <sz val="10"/>
      <color rgb="FFFF0000"/>
      <name val="Times New Roman"/>
      <family val="1"/>
    </font>
    <font>
      <sz val="18"/>
      <color rgb="FFFF0000"/>
      <name val="Times New Roman"/>
      <family val="1"/>
    </font>
    <font>
      <sz val="20"/>
      <color theme="1" tint="0.499984740745262"/>
      <name val="Times New Roman"/>
      <family val="1"/>
    </font>
    <font>
      <u/>
      <sz val="16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6"/>
      <color rgb="FFFF0000"/>
      <name val="Times New Roman"/>
      <family val="1"/>
    </font>
    <font>
      <sz val="20"/>
      <color rgb="FFFF0000"/>
      <name val="Times New Roman"/>
      <family val="1"/>
    </font>
    <font>
      <sz val="20"/>
      <color theme="0"/>
      <name val="Times New Roman"/>
      <family val="1"/>
    </font>
    <font>
      <sz val="10"/>
      <color theme="0"/>
      <name val="Times New Roman"/>
      <family val="1"/>
    </font>
    <font>
      <u/>
      <sz val="28"/>
      <color theme="0"/>
      <name val="Times New Roman"/>
      <family val="1"/>
    </font>
    <font>
      <sz val="28"/>
      <color theme="0"/>
      <name val="Times New Roman"/>
      <family val="1"/>
    </font>
    <font>
      <b/>
      <i/>
      <u/>
      <sz val="20"/>
      <color theme="0"/>
      <name val="Times New Roman"/>
      <family val="1"/>
    </font>
    <font>
      <sz val="18"/>
      <color theme="0"/>
      <name val="Times New Roman"/>
      <family val="1"/>
    </font>
    <font>
      <b/>
      <i/>
      <sz val="18"/>
      <color rgb="FFFF0000"/>
      <name val="Times New Roman"/>
      <family val="1"/>
    </font>
    <font>
      <b/>
      <i/>
      <u/>
      <sz val="18"/>
      <color rgb="FFFF0000"/>
      <name val="Times New Roman"/>
      <family val="1"/>
    </font>
    <font>
      <b/>
      <sz val="14"/>
      <name val="Times New Roman"/>
      <family val="1"/>
    </font>
    <font>
      <sz val="14"/>
      <color rgb="FFFF0000"/>
      <name val="Times New Roman"/>
      <family val="1"/>
    </font>
    <font>
      <sz val="9"/>
      <name val="Times New Roman"/>
      <family val="1"/>
    </font>
    <font>
      <sz val="16"/>
      <color rgb="FFFFFF00"/>
      <name val="Times New Roman"/>
      <family val="1"/>
    </font>
    <font>
      <i/>
      <sz val="14"/>
      <name val="Times New Roman"/>
      <family val="1"/>
    </font>
    <font>
      <b/>
      <i/>
      <u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sz val="20"/>
      <color rgb="FFFF0000"/>
      <name val="Times New Roman"/>
      <family val="1"/>
    </font>
    <font>
      <b/>
      <sz val="16"/>
      <name val="Times New Roman"/>
      <family val="1"/>
    </font>
    <font>
      <b/>
      <u/>
      <sz val="20"/>
      <name val="Times New Roman"/>
      <family val="1"/>
    </font>
    <font>
      <b/>
      <sz val="14"/>
      <color rgb="FFFF0000"/>
      <name val="Times New Roman"/>
      <family val="1"/>
    </font>
    <font>
      <b/>
      <sz val="18"/>
      <color theme="0"/>
      <name val="Times New Roman"/>
      <family val="1"/>
    </font>
    <font>
      <b/>
      <sz val="24"/>
      <color theme="0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86F45A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DashDot">
        <color auto="1"/>
      </left>
      <right/>
      <top style="mediumDashDot">
        <color auto="1"/>
      </top>
      <bottom/>
      <diagonal/>
    </border>
    <border>
      <left/>
      <right style="mediumDashDot">
        <color auto="1"/>
      </right>
      <top style="mediumDashDot">
        <color auto="1"/>
      </top>
      <bottom/>
      <diagonal/>
    </border>
    <border>
      <left style="mediumDashDot">
        <color auto="1"/>
      </left>
      <right/>
      <top/>
      <bottom style="mediumDashDot">
        <color auto="1"/>
      </bottom>
      <diagonal/>
    </border>
    <border>
      <left/>
      <right style="mediumDashDot">
        <color auto="1"/>
      </right>
      <top/>
      <bottom style="mediumDashDot">
        <color auto="1"/>
      </bottom>
      <diagonal/>
    </border>
  </borders>
  <cellStyleXfs count="2">
    <xf numFmtId="0" fontId="0" fillId="0" borderId="0"/>
    <xf numFmtId="0" fontId="18" fillId="0" borderId="0"/>
  </cellStyleXfs>
  <cellXfs count="175">
    <xf numFmtId="0" fontId="0" fillId="0" borderId="0" xfId="0"/>
    <xf numFmtId="0" fontId="1" fillId="0" borderId="0" xfId="0" applyFont="1"/>
    <xf numFmtId="0" fontId="6" fillId="5" borderId="1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6" borderId="7" xfId="0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5" fillId="0" borderId="10" xfId="0" applyFont="1" applyBorder="1"/>
    <xf numFmtId="0" fontId="24" fillId="0" borderId="10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2" fillId="0" borderId="0" xfId="0" applyFont="1"/>
    <xf numFmtId="0" fontId="25" fillId="0" borderId="0" xfId="0" applyFont="1"/>
    <xf numFmtId="0" fontId="26" fillId="0" borderId="0" xfId="0" applyFont="1"/>
    <xf numFmtId="0" fontId="1" fillId="0" borderId="10" xfId="0" applyFont="1" applyBorder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4" fillId="0" borderId="11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textRotation="180"/>
    </xf>
    <xf numFmtId="0" fontId="1" fillId="0" borderId="11" xfId="0" applyFont="1" applyBorder="1"/>
    <xf numFmtId="0" fontId="27" fillId="0" borderId="10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0" fontId="27" fillId="0" borderId="10" xfId="0" applyFont="1" applyBorder="1" applyAlignment="1">
      <alignment horizontal="left" vertical="center"/>
    </xf>
    <xf numFmtId="0" fontId="1" fillId="0" borderId="0" xfId="0" applyFont="1" applyBorder="1"/>
    <xf numFmtId="0" fontId="5" fillId="0" borderId="0" xfId="0" applyFont="1" applyBorder="1"/>
    <xf numFmtId="0" fontId="27" fillId="0" borderId="0" xfId="0" applyFont="1" applyBorder="1" applyAlignment="1">
      <alignment horizontal="right"/>
    </xf>
    <xf numFmtId="0" fontId="11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right"/>
    </xf>
    <xf numFmtId="0" fontId="17" fillId="6" borderId="0" xfId="0" applyFont="1" applyFill="1" applyBorder="1"/>
    <xf numFmtId="0" fontId="0" fillId="0" borderId="0" xfId="0" applyAlignment="1">
      <alignment horizontal="center" vertical="center"/>
    </xf>
    <xf numFmtId="0" fontId="39" fillId="6" borderId="7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18" fillId="0" borderId="0" xfId="1"/>
    <xf numFmtId="165" fontId="22" fillId="5" borderId="15" xfId="0" applyNumberFormat="1" applyFont="1" applyFill="1" applyBorder="1" applyAlignment="1">
      <alignment horizontal="center" vertical="center"/>
    </xf>
    <xf numFmtId="165" fontId="2" fillId="5" borderId="7" xfId="0" applyNumberFormat="1" applyFont="1" applyFill="1" applyBorder="1" applyAlignment="1">
      <alignment horizontal="center" vertical="center"/>
    </xf>
    <xf numFmtId="1" fontId="6" fillId="5" borderId="7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 vertical="center"/>
    </xf>
    <xf numFmtId="166" fontId="28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2" fillId="0" borderId="7" xfId="0" applyNumberFormat="1" applyFont="1" applyFill="1" applyBorder="1" applyAlignment="1">
      <alignment horizontal="center" vertical="center"/>
    </xf>
    <xf numFmtId="0" fontId="37" fillId="8" borderId="14" xfId="0" applyFont="1" applyFill="1" applyBorder="1" applyAlignment="1">
      <alignment horizontal="right" vertical="center"/>
    </xf>
    <xf numFmtId="0" fontId="37" fillId="7" borderId="1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36" fillId="0" borderId="0" xfId="0" applyFon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33" fillId="9" borderId="0" xfId="0" applyFont="1" applyFill="1" applyBorder="1" applyAlignment="1">
      <alignment horizontal="center" vertical="center"/>
    </xf>
    <xf numFmtId="0" fontId="30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horizontal="center" vertical="center"/>
    </xf>
    <xf numFmtId="164" fontId="32" fillId="9" borderId="0" xfId="0" applyNumberFormat="1" applyFont="1" applyFill="1" applyBorder="1" applyAlignment="1">
      <alignment horizontal="center" vertical="center"/>
    </xf>
    <xf numFmtId="0" fontId="30" fillId="9" borderId="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1" fillId="9" borderId="0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29" fillId="9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1" fontId="32" fillId="9" borderId="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22" fillId="5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 vertical="center"/>
    </xf>
    <xf numFmtId="0" fontId="42" fillId="0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0" fillId="3" borderId="0" xfId="0" applyFill="1"/>
    <xf numFmtId="2" fontId="6" fillId="3" borderId="0" xfId="0" applyNumberFormat="1" applyFont="1" applyFill="1" applyAlignment="1">
      <alignment vertical="center"/>
    </xf>
    <xf numFmtId="2" fontId="34" fillId="9" borderId="0" xfId="0" applyNumberFormat="1" applyFont="1" applyFill="1" applyBorder="1" applyAlignment="1">
      <alignment horizontal="center" vertical="center"/>
    </xf>
    <xf numFmtId="2" fontId="32" fillId="9" borderId="0" xfId="0" applyNumberFormat="1" applyFont="1" applyFill="1" applyBorder="1" applyAlignment="1">
      <alignment horizontal="center" vertical="center"/>
    </xf>
    <xf numFmtId="0" fontId="37" fillId="0" borderId="0" xfId="0" applyFont="1"/>
    <xf numFmtId="0" fontId="37" fillId="10" borderId="0" xfId="0" applyFont="1" applyFill="1"/>
    <xf numFmtId="0" fontId="0" fillId="10" borderId="0" xfId="0" applyFill="1"/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18" fillId="0" borderId="0" xfId="1" applyBorder="1" applyAlignment="1">
      <alignment vertical="center"/>
    </xf>
    <xf numFmtId="0" fontId="17" fillId="6" borderId="0" xfId="1" applyFont="1" applyFill="1" applyBorder="1" applyAlignment="1">
      <alignment horizontal="left" vertical="center"/>
    </xf>
    <xf numFmtId="0" fontId="2" fillId="0" borderId="0" xfId="0" applyFont="1" applyFill="1" applyBorder="1"/>
    <xf numFmtId="0" fontId="4" fillId="0" borderId="0" xfId="0" applyFont="1" applyFill="1" applyAlignment="1">
      <alignment horizontal="left" vertical="center"/>
    </xf>
    <xf numFmtId="0" fontId="18" fillId="0" borderId="17" xfId="1" applyBorder="1" applyAlignment="1">
      <alignment horizontal="right" vertical="center"/>
    </xf>
    <xf numFmtId="0" fontId="18" fillId="0" borderId="18" xfId="1" applyBorder="1" applyAlignment="1">
      <alignment horizontal="left" vertical="center"/>
    </xf>
    <xf numFmtId="0" fontId="18" fillId="0" borderId="0" xfId="1" applyBorder="1"/>
    <xf numFmtId="0" fontId="37" fillId="6" borderId="20" xfId="1" applyFont="1" applyFill="1" applyBorder="1" applyAlignment="1">
      <alignment horizontal="center" vertical="center"/>
    </xf>
    <xf numFmtId="0" fontId="17" fillId="6" borderId="0" xfId="1" applyFont="1" applyFill="1" applyBorder="1"/>
    <xf numFmtId="0" fontId="18" fillId="0" borderId="0" xfId="1" applyBorder="1" applyAlignment="1">
      <alignment horizontal="left" vertical="top"/>
    </xf>
    <xf numFmtId="0" fontId="18" fillId="0" borderId="0" xfId="1" applyBorder="1" applyAlignment="1">
      <alignment horizontal="center" vertical="center"/>
    </xf>
    <xf numFmtId="0" fontId="18" fillId="0" borderId="0" xfId="1" applyAlignment="1">
      <alignment horizontal="center" vertical="center"/>
    </xf>
    <xf numFmtId="0" fontId="45" fillId="0" borderId="0" xfId="1" applyFont="1" applyFill="1" applyBorder="1"/>
    <xf numFmtId="0" fontId="18" fillId="0" borderId="19" xfId="1" applyBorder="1" applyAlignment="1">
      <alignment horizontal="left" vertical="top"/>
    </xf>
    <xf numFmtId="0" fontId="47" fillId="0" borderId="0" xfId="1" applyFont="1" applyAlignment="1">
      <alignment horizontal="right"/>
    </xf>
    <xf numFmtId="0" fontId="18" fillId="0" borderId="0" xfId="0" applyFont="1" applyBorder="1" applyAlignment="1">
      <alignment horizontal="center" vertical="center"/>
    </xf>
    <xf numFmtId="0" fontId="17" fillId="10" borderId="0" xfId="0" applyFont="1" applyFill="1" applyBorder="1" applyAlignment="1">
      <alignment vertical="center"/>
    </xf>
    <xf numFmtId="167" fontId="8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0" fillId="0" borderId="2" xfId="0" applyBorder="1"/>
    <xf numFmtId="167" fontId="8" fillId="0" borderId="3" xfId="0" applyNumberFormat="1" applyFont="1" applyBorder="1" applyAlignment="1">
      <alignment horizontal="left" vertical="center"/>
    </xf>
    <xf numFmtId="165" fontId="48" fillId="4" borderId="0" xfId="0" applyNumberFormat="1" applyFont="1" applyFill="1" applyAlignment="1">
      <alignment horizontal="right" vertical="center"/>
    </xf>
    <xf numFmtId="0" fontId="49" fillId="4" borderId="0" xfId="0" applyFont="1" applyFill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0" xfId="1" applyFont="1"/>
    <xf numFmtId="0" fontId="18" fillId="0" borderId="0" xfId="1" applyAlignment="1">
      <alignment vertical="center"/>
    </xf>
    <xf numFmtId="0" fontId="18" fillId="0" borderId="0" xfId="1" applyAlignment="1">
      <alignment horizontal="center" vertical="top"/>
    </xf>
    <xf numFmtId="0" fontId="18" fillId="0" borderId="0" xfId="1" applyAlignment="1">
      <alignment horizontal="left"/>
    </xf>
    <xf numFmtId="0" fontId="2" fillId="0" borderId="0" xfId="1" applyFont="1" applyFill="1" applyBorder="1"/>
    <xf numFmtId="0" fontId="29" fillId="9" borderId="0" xfId="1" applyFont="1" applyFill="1" applyAlignment="1">
      <alignment horizontal="center" vertical="center"/>
    </xf>
    <xf numFmtId="0" fontId="18" fillId="6" borderId="0" xfId="1" applyFill="1" applyAlignment="1">
      <alignment horizontal="center" vertical="center"/>
    </xf>
    <xf numFmtId="0" fontId="45" fillId="10" borderId="0" xfId="1" applyFont="1" applyFill="1" applyBorder="1" applyAlignment="1">
      <alignment vertical="center"/>
    </xf>
    <xf numFmtId="0" fontId="45" fillId="10" borderId="0" xfId="0" applyFont="1" applyFill="1" applyBorder="1" applyAlignment="1">
      <alignment vertical="center"/>
    </xf>
    <xf numFmtId="0" fontId="45" fillId="11" borderId="0" xfId="0" applyFont="1" applyFill="1" applyBorder="1" applyAlignment="1">
      <alignment vertical="center"/>
    </xf>
    <xf numFmtId="0" fontId="45" fillId="5" borderId="0" xfId="0" applyFont="1" applyFill="1" applyBorder="1" applyAlignment="1">
      <alignment vertical="center"/>
    </xf>
    <xf numFmtId="0" fontId="45" fillId="12" borderId="0" xfId="1" applyFont="1" applyFill="1" applyBorder="1" applyAlignment="1">
      <alignment vertical="center"/>
    </xf>
    <xf numFmtId="0" fontId="5" fillId="0" borderId="0" xfId="1" applyFont="1"/>
    <xf numFmtId="0" fontId="18" fillId="0" borderId="19" xfId="1" applyBorder="1" applyAlignment="1">
      <alignment horizontal="right" vertical="center"/>
    </xf>
    <xf numFmtId="0" fontId="12" fillId="6" borderId="20" xfId="1" applyFont="1" applyFill="1" applyBorder="1" applyAlignment="1">
      <alignment horizontal="center" vertical="center"/>
    </xf>
    <xf numFmtId="0" fontId="17" fillId="6" borderId="0" xfId="1" applyFont="1" applyFill="1" applyBorder="1" applyAlignment="1">
      <alignment horizontal="left"/>
    </xf>
    <xf numFmtId="0" fontId="18" fillId="0" borderId="0" xfId="1" applyAlignment="1">
      <alignment horizontal="left" vertical="top"/>
    </xf>
    <xf numFmtId="0" fontId="17" fillId="0" borderId="0" xfId="1" applyFont="1" applyBorder="1"/>
    <xf numFmtId="0" fontId="18" fillId="0" borderId="0" xfId="1" applyAlignment="1">
      <alignment horizontal="left" vertical="center"/>
    </xf>
    <xf numFmtId="0" fontId="18" fillId="0" borderId="0" xfId="1" applyAlignment="1">
      <alignment horizontal="right" vertic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colors>
    <mruColors>
      <color rgb="FF86F45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g"/><Relationship Id="rId16" Type="http://schemas.openxmlformats.org/officeDocument/2006/relationships/image" Target="../media/image16.png"/><Relationship Id="rId20" Type="http://schemas.openxmlformats.org/officeDocument/2006/relationships/image" Target="../media/image20.jpe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8.jpeg"/><Relationship Id="rId2" Type="http://schemas.openxmlformats.org/officeDocument/2006/relationships/image" Target="../media/image27.jpeg"/><Relationship Id="rId1" Type="http://schemas.openxmlformats.org/officeDocument/2006/relationships/image" Target="../media/image26.jpeg"/><Relationship Id="rId6" Type="http://schemas.openxmlformats.org/officeDocument/2006/relationships/image" Target="../media/image31.jpg"/><Relationship Id="rId5" Type="http://schemas.openxmlformats.org/officeDocument/2006/relationships/image" Target="../media/image30.png"/><Relationship Id="rId4" Type="http://schemas.openxmlformats.org/officeDocument/2006/relationships/image" Target="../media/image29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0.png"/><Relationship Id="rId2" Type="http://schemas.openxmlformats.org/officeDocument/2006/relationships/image" Target="../media/image28.jpeg"/><Relationship Id="rId1" Type="http://schemas.openxmlformats.org/officeDocument/2006/relationships/image" Target="../media/image32.jpg"/><Relationship Id="rId4" Type="http://schemas.openxmlformats.org/officeDocument/2006/relationships/image" Target="../media/image3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jp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46.jpeg"/><Relationship Id="rId18" Type="http://schemas.openxmlformats.org/officeDocument/2006/relationships/image" Target="../media/image51.png"/><Relationship Id="rId26" Type="http://schemas.openxmlformats.org/officeDocument/2006/relationships/image" Target="../media/image17.jpeg"/><Relationship Id="rId39" Type="http://schemas.openxmlformats.org/officeDocument/2006/relationships/image" Target="../media/image21.jpeg"/><Relationship Id="rId21" Type="http://schemas.openxmlformats.org/officeDocument/2006/relationships/image" Target="../media/image23.png"/><Relationship Id="rId34" Type="http://schemas.openxmlformats.org/officeDocument/2006/relationships/image" Target="../media/image64.png"/><Relationship Id="rId42" Type="http://schemas.openxmlformats.org/officeDocument/2006/relationships/image" Target="../media/image15.png"/><Relationship Id="rId47" Type="http://schemas.openxmlformats.org/officeDocument/2006/relationships/image" Target="../media/image71.png"/><Relationship Id="rId50" Type="http://schemas.openxmlformats.org/officeDocument/2006/relationships/image" Target="../media/image74.png"/><Relationship Id="rId7" Type="http://schemas.openxmlformats.org/officeDocument/2006/relationships/image" Target="../media/image40.png"/><Relationship Id="rId2" Type="http://schemas.openxmlformats.org/officeDocument/2006/relationships/image" Target="../media/image35.png"/><Relationship Id="rId16" Type="http://schemas.openxmlformats.org/officeDocument/2006/relationships/image" Target="../media/image49.png"/><Relationship Id="rId29" Type="http://schemas.openxmlformats.org/officeDocument/2006/relationships/image" Target="../media/image59.jpeg"/><Relationship Id="rId11" Type="http://schemas.openxmlformats.org/officeDocument/2006/relationships/image" Target="../media/image44.png"/><Relationship Id="rId24" Type="http://schemas.openxmlformats.org/officeDocument/2006/relationships/image" Target="../media/image55.jpeg"/><Relationship Id="rId32" Type="http://schemas.openxmlformats.org/officeDocument/2006/relationships/image" Target="../media/image62.png"/><Relationship Id="rId37" Type="http://schemas.openxmlformats.org/officeDocument/2006/relationships/image" Target="../media/image66.png"/><Relationship Id="rId40" Type="http://schemas.openxmlformats.org/officeDocument/2006/relationships/image" Target="../media/image9.png"/><Relationship Id="rId45" Type="http://schemas.openxmlformats.org/officeDocument/2006/relationships/image" Target="../media/image69.png"/><Relationship Id="rId5" Type="http://schemas.openxmlformats.org/officeDocument/2006/relationships/image" Target="../media/image38.png"/><Relationship Id="rId15" Type="http://schemas.openxmlformats.org/officeDocument/2006/relationships/image" Target="../media/image48.jpeg"/><Relationship Id="rId23" Type="http://schemas.openxmlformats.org/officeDocument/2006/relationships/image" Target="../media/image54.jpeg"/><Relationship Id="rId28" Type="http://schemas.openxmlformats.org/officeDocument/2006/relationships/image" Target="../media/image58.jpeg"/><Relationship Id="rId36" Type="http://schemas.openxmlformats.org/officeDocument/2006/relationships/image" Target="../media/image16.png"/><Relationship Id="rId49" Type="http://schemas.openxmlformats.org/officeDocument/2006/relationships/image" Target="../media/image73.png"/><Relationship Id="rId10" Type="http://schemas.openxmlformats.org/officeDocument/2006/relationships/image" Target="../media/image43.png"/><Relationship Id="rId19" Type="http://schemas.openxmlformats.org/officeDocument/2006/relationships/image" Target="../media/image52.png"/><Relationship Id="rId31" Type="http://schemas.openxmlformats.org/officeDocument/2006/relationships/image" Target="../media/image61.jpeg"/><Relationship Id="rId44" Type="http://schemas.openxmlformats.org/officeDocument/2006/relationships/image" Target="../media/image68.png"/><Relationship Id="rId4" Type="http://schemas.openxmlformats.org/officeDocument/2006/relationships/image" Target="../media/image37.png"/><Relationship Id="rId9" Type="http://schemas.openxmlformats.org/officeDocument/2006/relationships/image" Target="../media/image42.png"/><Relationship Id="rId14" Type="http://schemas.openxmlformats.org/officeDocument/2006/relationships/image" Target="../media/image47.png"/><Relationship Id="rId22" Type="http://schemas.openxmlformats.org/officeDocument/2006/relationships/image" Target="../media/image53.jpeg"/><Relationship Id="rId27" Type="http://schemas.openxmlformats.org/officeDocument/2006/relationships/image" Target="../media/image57.jpeg"/><Relationship Id="rId30" Type="http://schemas.openxmlformats.org/officeDocument/2006/relationships/image" Target="../media/image60.png"/><Relationship Id="rId35" Type="http://schemas.openxmlformats.org/officeDocument/2006/relationships/image" Target="../media/image65.png"/><Relationship Id="rId43" Type="http://schemas.openxmlformats.org/officeDocument/2006/relationships/image" Target="../media/image67.png"/><Relationship Id="rId48" Type="http://schemas.openxmlformats.org/officeDocument/2006/relationships/image" Target="../media/image72.png"/><Relationship Id="rId8" Type="http://schemas.openxmlformats.org/officeDocument/2006/relationships/image" Target="../media/image41.png"/><Relationship Id="rId51" Type="http://schemas.openxmlformats.org/officeDocument/2006/relationships/image" Target="../media/image75.jpg"/><Relationship Id="rId3" Type="http://schemas.openxmlformats.org/officeDocument/2006/relationships/image" Target="../media/image36.png"/><Relationship Id="rId12" Type="http://schemas.openxmlformats.org/officeDocument/2006/relationships/image" Target="../media/image45.png"/><Relationship Id="rId17" Type="http://schemas.openxmlformats.org/officeDocument/2006/relationships/image" Target="../media/image50.png"/><Relationship Id="rId25" Type="http://schemas.openxmlformats.org/officeDocument/2006/relationships/image" Target="../media/image56.jpeg"/><Relationship Id="rId33" Type="http://schemas.openxmlformats.org/officeDocument/2006/relationships/image" Target="../media/image63.png"/><Relationship Id="rId38" Type="http://schemas.openxmlformats.org/officeDocument/2006/relationships/image" Target="../media/image6.png"/><Relationship Id="rId46" Type="http://schemas.openxmlformats.org/officeDocument/2006/relationships/image" Target="../media/image70.png"/><Relationship Id="rId20" Type="http://schemas.openxmlformats.org/officeDocument/2006/relationships/image" Target="../media/image22.png"/><Relationship Id="rId41" Type="http://schemas.openxmlformats.org/officeDocument/2006/relationships/image" Target="../media/image14.png"/><Relationship Id="rId1" Type="http://schemas.openxmlformats.org/officeDocument/2006/relationships/image" Target="../media/image34.png"/><Relationship Id="rId6" Type="http://schemas.openxmlformats.org/officeDocument/2006/relationships/image" Target="../media/image39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65.png"/><Relationship Id="rId18" Type="http://schemas.openxmlformats.org/officeDocument/2006/relationships/image" Target="../media/image18.jpeg"/><Relationship Id="rId3" Type="http://schemas.openxmlformats.org/officeDocument/2006/relationships/image" Target="../media/image66.png"/><Relationship Id="rId21" Type="http://schemas.openxmlformats.org/officeDocument/2006/relationships/image" Target="../media/image21.jpeg"/><Relationship Id="rId7" Type="http://schemas.openxmlformats.org/officeDocument/2006/relationships/image" Target="../media/image6.png"/><Relationship Id="rId12" Type="http://schemas.openxmlformats.org/officeDocument/2006/relationships/image" Target="../media/image14.pn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64.png"/><Relationship Id="rId16" Type="http://schemas.openxmlformats.org/officeDocument/2006/relationships/image" Target="../media/image16.png"/><Relationship Id="rId20" Type="http://schemas.openxmlformats.org/officeDocument/2006/relationships/image" Target="../media/image20.jpeg"/><Relationship Id="rId1" Type="http://schemas.openxmlformats.org/officeDocument/2006/relationships/image" Target="../media/image3.jpeg"/><Relationship Id="rId6" Type="http://schemas.openxmlformats.org/officeDocument/2006/relationships/image" Target="../media/image9.png"/><Relationship Id="rId11" Type="http://schemas.openxmlformats.org/officeDocument/2006/relationships/image" Target="../media/image13.png"/><Relationship Id="rId24" Type="http://schemas.openxmlformats.org/officeDocument/2006/relationships/image" Target="../media/image24.jpg"/><Relationship Id="rId5" Type="http://schemas.openxmlformats.org/officeDocument/2006/relationships/image" Target="../media/image7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2.png"/><Relationship Id="rId19" Type="http://schemas.openxmlformats.org/officeDocument/2006/relationships/image" Target="../media/image19.jpeg"/><Relationship Id="rId4" Type="http://schemas.openxmlformats.org/officeDocument/2006/relationships/image" Target="../media/image8.jpeg"/><Relationship Id="rId9" Type="http://schemas.openxmlformats.org/officeDocument/2006/relationships/image" Target="../media/image11.png"/><Relationship Id="rId14" Type="http://schemas.openxmlformats.org/officeDocument/2006/relationships/image" Target="../media/image5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0</xdr:rowOff>
    </xdr:from>
    <xdr:to>
      <xdr:col>40</xdr:col>
      <xdr:colOff>176893</xdr:colOff>
      <xdr:row>25</xdr:row>
      <xdr:rowOff>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4786"/>
          <a:ext cx="14491607" cy="8450035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0</xdr:rowOff>
    </xdr:from>
    <xdr:to>
      <xdr:col>1</xdr:col>
      <xdr:colOff>66675</xdr:colOff>
      <xdr:row>0</xdr:row>
      <xdr:rowOff>0</xdr:rowOff>
    </xdr:to>
    <xdr:cxnSp macro="">
      <xdr:nvCxnSpPr>
        <xdr:cNvPr id="1025" name="Gerade Verbindung 14"/>
        <xdr:cNvCxnSpPr>
          <a:cxnSpLocks noChangeShapeType="1"/>
        </xdr:cNvCxnSpPr>
      </xdr:nvCxnSpPr>
      <xdr:spPr bwMode="auto">
        <a:xfrm flipH="1" flipV="1">
          <a:off x="3810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0</xdr:row>
      <xdr:rowOff>0</xdr:rowOff>
    </xdr:from>
    <xdr:to>
      <xdr:col>1</xdr:col>
      <xdr:colOff>28575</xdr:colOff>
      <xdr:row>0</xdr:row>
      <xdr:rowOff>0</xdr:rowOff>
    </xdr:to>
    <xdr:cxnSp macro="">
      <xdr:nvCxnSpPr>
        <xdr:cNvPr id="1026" name="Gerade Verbindung 32"/>
        <xdr:cNvCxnSpPr>
          <a:cxnSpLocks noChangeShapeType="1"/>
        </xdr:cNvCxnSpPr>
      </xdr:nvCxnSpPr>
      <xdr:spPr bwMode="auto">
        <a:xfrm flipH="1" flipV="1">
          <a:off x="3429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29</xdr:col>
      <xdr:colOff>204787</xdr:colOff>
      <xdr:row>13</xdr:row>
      <xdr:rowOff>142876</xdr:rowOff>
    </xdr:from>
    <xdr:to>
      <xdr:col>30</xdr:col>
      <xdr:colOff>0</xdr:colOff>
      <xdr:row>14</xdr:row>
      <xdr:rowOff>161926</xdr:rowOff>
    </xdr:to>
    <xdr:sp macro="" textlink="">
      <xdr:nvSpPr>
        <xdr:cNvPr id="71" name="Bogen 70"/>
        <xdr:cNvSpPr/>
      </xdr:nvSpPr>
      <xdr:spPr bwMode="auto">
        <a:xfrm>
          <a:off x="8920162" y="11725276"/>
          <a:ext cx="338138" cy="381000"/>
        </a:xfrm>
        <a:prstGeom prst="arc">
          <a:avLst/>
        </a:prstGeom>
        <a:solidFill>
          <a:schemeClr val="accent3">
            <a:lumMod val="60000"/>
            <a:lumOff val="40000"/>
            <a:alpha val="2000"/>
          </a:schemeClr>
        </a:solidFill>
        <a:ln w="158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endParaRPr lang="de-DE"/>
        </a:p>
      </xdr:txBody>
    </xdr:sp>
    <xdr:clientData/>
  </xdr:twoCellAnchor>
  <xdr:twoCellAnchor editAs="oneCell">
    <xdr:from>
      <xdr:col>21</xdr:col>
      <xdr:colOff>231579</xdr:colOff>
      <xdr:row>13</xdr:row>
      <xdr:rowOff>17908</xdr:rowOff>
    </xdr:from>
    <xdr:to>
      <xdr:col>22</xdr:col>
      <xdr:colOff>258536</xdr:colOff>
      <xdr:row>13</xdr:row>
      <xdr:rowOff>366639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 flipH="1">
          <a:off x="7357317" y="4771206"/>
          <a:ext cx="348731" cy="394349"/>
        </a:xfrm>
        <a:prstGeom prst="rect">
          <a:avLst/>
        </a:prstGeom>
      </xdr:spPr>
    </xdr:pic>
    <xdr:clientData/>
  </xdr:twoCellAnchor>
  <xdr:twoCellAnchor>
    <xdr:from>
      <xdr:col>43</xdr:col>
      <xdr:colOff>136072</xdr:colOff>
      <xdr:row>1</xdr:row>
      <xdr:rowOff>244929</xdr:rowOff>
    </xdr:from>
    <xdr:to>
      <xdr:col>45</xdr:col>
      <xdr:colOff>239769</xdr:colOff>
      <xdr:row>2</xdr:row>
      <xdr:rowOff>217715</xdr:rowOff>
    </xdr:to>
    <xdr:sp macro="" textlink="">
      <xdr:nvSpPr>
        <xdr:cNvPr id="38" name="Textfeld 37"/>
        <xdr:cNvSpPr txBox="1"/>
      </xdr:nvSpPr>
      <xdr:spPr>
        <a:xfrm>
          <a:off x="18873108" y="612322"/>
          <a:ext cx="988161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Kopieren</a:t>
          </a:r>
        </a:p>
      </xdr:txBody>
    </xdr:sp>
    <xdr:clientData/>
  </xdr:twoCellAnchor>
  <xdr:twoCellAnchor>
    <xdr:from>
      <xdr:col>49</xdr:col>
      <xdr:colOff>0</xdr:colOff>
      <xdr:row>13</xdr:row>
      <xdr:rowOff>0</xdr:rowOff>
    </xdr:from>
    <xdr:to>
      <xdr:col>52</xdr:col>
      <xdr:colOff>176894</xdr:colOff>
      <xdr:row>13</xdr:row>
      <xdr:rowOff>340179</xdr:rowOff>
    </xdr:to>
    <xdr:sp macro="" textlink="">
      <xdr:nvSpPr>
        <xdr:cNvPr id="41" name="Textfeld 40"/>
        <xdr:cNvSpPr txBox="1"/>
      </xdr:nvSpPr>
      <xdr:spPr>
        <a:xfrm>
          <a:off x="16342179" y="6980464"/>
          <a:ext cx="1592036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Wert</a:t>
          </a:r>
          <a:r>
            <a:rPr lang="de-DE" sz="1600" baseline="0">
              <a:solidFill>
                <a:schemeClr val="bg1"/>
              </a:solidFill>
            </a:rPr>
            <a:t> einfügen</a:t>
          </a:r>
          <a:endParaRPr lang="de-DE" sz="1600">
            <a:solidFill>
              <a:schemeClr val="bg1"/>
            </a:solidFill>
          </a:endParaRPr>
        </a:p>
      </xdr:txBody>
    </xdr:sp>
    <xdr:clientData/>
  </xdr:twoCellAnchor>
  <xdr:twoCellAnchor>
    <xdr:from>
      <xdr:col>48</xdr:col>
      <xdr:colOff>1047750</xdr:colOff>
      <xdr:row>13</xdr:row>
      <xdr:rowOff>340179</xdr:rowOff>
    </xdr:from>
    <xdr:to>
      <xdr:col>50</xdr:col>
      <xdr:colOff>469447</xdr:colOff>
      <xdr:row>15</xdr:row>
      <xdr:rowOff>40821</xdr:rowOff>
    </xdr:to>
    <xdr:cxnSp macro="">
      <xdr:nvCxnSpPr>
        <xdr:cNvPr id="46" name="Gerade Verbindung mit Pfeil 45"/>
        <xdr:cNvCxnSpPr>
          <a:stCxn id="41" idx="2"/>
        </xdr:cNvCxnSpPr>
      </xdr:nvCxnSpPr>
      <xdr:spPr bwMode="auto">
        <a:xfrm flipH="1">
          <a:off x="16328571" y="7320643"/>
          <a:ext cx="809626" cy="43542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45</xdr:col>
      <xdr:colOff>239769</xdr:colOff>
      <xdr:row>0</xdr:row>
      <xdr:rowOff>272144</xdr:rowOff>
    </xdr:from>
    <xdr:to>
      <xdr:col>47</xdr:col>
      <xdr:colOff>136071</xdr:colOff>
      <xdr:row>2</xdr:row>
      <xdr:rowOff>47626</xdr:rowOff>
    </xdr:to>
    <xdr:cxnSp macro="">
      <xdr:nvCxnSpPr>
        <xdr:cNvPr id="48" name="Gerade Verbindung mit Pfeil 47"/>
        <xdr:cNvCxnSpPr>
          <a:stCxn id="38" idx="3"/>
        </xdr:cNvCxnSpPr>
      </xdr:nvCxnSpPr>
      <xdr:spPr bwMode="auto">
        <a:xfrm flipV="1">
          <a:off x="19861269" y="272144"/>
          <a:ext cx="916838" cy="51026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63</xdr:col>
      <xdr:colOff>1638300</xdr:colOff>
      <xdr:row>0</xdr:row>
      <xdr:rowOff>0</xdr:rowOff>
    </xdr:from>
    <xdr:to>
      <xdr:col>63</xdr:col>
      <xdr:colOff>1638300</xdr:colOff>
      <xdr:row>1</xdr:row>
      <xdr:rowOff>0</xdr:rowOff>
    </xdr:to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0"/>
          <a:ext cx="314325" cy="361950"/>
        </a:xfrm>
        <a:prstGeom prst="rect">
          <a:avLst/>
        </a:prstGeom>
      </xdr:spPr>
    </xdr:pic>
    <xdr:clientData/>
  </xdr:twoCellAnchor>
  <xdr:twoCellAnchor editAs="oneCell">
    <xdr:from>
      <xdr:col>42</xdr:col>
      <xdr:colOff>1442357</xdr:colOff>
      <xdr:row>2</xdr:row>
      <xdr:rowOff>40822</xdr:rowOff>
    </xdr:from>
    <xdr:to>
      <xdr:col>42</xdr:col>
      <xdr:colOff>1891393</xdr:colOff>
      <xdr:row>3</xdr:row>
      <xdr:rowOff>10400</xdr:rowOff>
    </xdr:to>
    <xdr:pic>
      <xdr:nvPicPr>
        <xdr:cNvPr id="42" name="Grafik 4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4821" y="775608"/>
          <a:ext cx="449036" cy="336971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</xdr:row>
      <xdr:rowOff>0</xdr:rowOff>
    </xdr:from>
    <xdr:to>
      <xdr:col>29</xdr:col>
      <xdr:colOff>122465</xdr:colOff>
      <xdr:row>1</xdr:row>
      <xdr:rowOff>336971</xdr:rowOff>
    </xdr:to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0" y="367393"/>
          <a:ext cx="449036" cy="336971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14</xdr:col>
      <xdr:colOff>122465</xdr:colOff>
      <xdr:row>1</xdr:row>
      <xdr:rowOff>336971</xdr:rowOff>
    </xdr:to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5929" y="367393"/>
          <a:ext cx="449036" cy="336971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0</xdr:row>
      <xdr:rowOff>0</xdr:rowOff>
    </xdr:from>
    <xdr:to>
      <xdr:col>32</xdr:col>
      <xdr:colOff>323810</xdr:colOff>
      <xdr:row>1</xdr:row>
      <xdr:rowOff>42131</xdr:rowOff>
    </xdr:to>
    <xdr:pic>
      <xdr:nvPicPr>
        <xdr:cNvPr id="110" name="Grafik 10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736036" y="0"/>
          <a:ext cx="323810" cy="40952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101999</xdr:colOff>
      <xdr:row>0</xdr:row>
      <xdr:rowOff>361905</xdr:rowOff>
    </xdr:to>
    <xdr:pic>
      <xdr:nvPicPr>
        <xdr:cNvPr id="111" name="Grafik 11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03071" y="0"/>
          <a:ext cx="428571" cy="361905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5</xdr:row>
      <xdr:rowOff>0</xdr:rowOff>
    </xdr:from>
    <xdr:to>
      <xdr:col>52</xdr:col>
      <xdr:colOff>131989</xdr:colOff>
      <xdr:row>8</xdr:row>
      <xdr:rowOff>288471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07893" y="1836964"/>
          <a:ext cx="4486275" cy="1390650"/>
        </a:xfrm>
        <a:prstGeom prst="rect">
          <a:avLst/>
        </a:prstGeom>
      </xdr:spPr>
    </xdr:pic>
    <xdr:clientData/>
  </xdr:twoCellAnchor>
  <xdr:twoCellAnchor>
    <xdr:from>
      <xdr:col>42</xdr:col>
      <xdr:colOff>57150</xdr:colOff>
      <xdr:row>5</xdr:row>
      <xdr:rowOff>0</xdr:rowOff>
    </xdr:from>
    <xdr:to>
      <xdr:col>42</xdr:col>
      <xdr:colOff>66675</xdr:colOff>
      <xdr:row>5</xdr:row>
      <xdr:rowOff>0</xdr:rowOff>
    </xdr:to>
    <xdr:cxnSp macro="">
      <xdr:nvCxnSpPr>
        <xdr:cNvPr id="135" name="Gerade Verbindung 14"/>
        <xdr:cNvCxnSpPr>
          <a:cxnSpLocks noChangeShapeType="1"/>
        </xdr:cNvCxnSpPr>
      </xdr:nvCxnSpPr>
      <xdr:spPr bwMode="auto">
        <a:xfrm flipH="1" flipV="1">
          <a:off x="4276725" y="108585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42</xdr:col>
      <xdr:colOff>19050</xdr:colOff>
      <xdr:row>5</xdr:row>
      <xdr:rowOff>0</xdr:rowOff>
    </xdr:from>
    <xdr:to>
      <xdr:col>42</xdr:col>
      <xdr:colOff>28575</xdr:colOff>
      <xdr:row>5</xdr:row>
      <xdr:rowOff>0</xdr:rowOff>
    </xdr:to>
    <xdr:cxnSp macro="">
      <xdr:nvCxnSpPr>
        <xdr:cNvPr id="136" name="Gerade Verbindung 135"/>
        <xdr:cNvCxnSpPr>
          <a:cxnSpLocks noChangeShapeType="1"/>
        </xdr:cNvCxnSpPr>
      </xdr:nvCxnSpPr>
      <xdr:spPr bwMode="auto">
        <a:xfrm flipH="1" flipV="1">
          <a:off x="4238625" y="108585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oneCellAnchor>
    <xdr:from>
      <xdr:col>41</xdr:col>
      <xdr:colOff>98274</xdr:colOff>
      <xdr:row>19</xdr:row>
      <xdr:rowOff>173302</xdr:rowOff>
    </xdr:from>
    <xdr:ext cx="371475" cy="390525"/>
    <xdr:pic>
      <xdr:nvPicPr>
        <xdr:cNvPr id="179" name="Grafik 22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34810" y="7153766"/>
          <a:ext cx="3714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123976</xdr:colOff>
      <xdr:row>10</xdr:row>
      <xdr:rowOff>275808</xdr:rowOff>
    </xdr:from>
    <xdr:ext cx="400000" cy="409524"/>
    <xdr:pic>
      <xdr:nvPicPr>
        <xdr:cNvPr id="180" name="Grafik 17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860512" y="3949737"/>
          <a:ext cx="400000" cy="409524"/>
        </a:xfrm>
        <a:prstGeom prst="rect">
          <a:avLst/>
        </a:prstGeom>
      </xdr:spPr>
    </xdr:pic>
    <xdr:clientData/>
  </xdr:oneCellAnchor>
  <xdr:oneCellAnchor>
    <xdr:from>
      <xdr:col>41</xdr:col>
      <xdr:colOff>78619</xdr:colOff>
      <xdr:row>5</xdr:row>
      <xdr:rowOff>327441</xdr:rowOff>
    </xdr:from>
    <xdr:ext cx="428571" cy="361905"/>
    <xdr:pic>
      <xdr:nvPicPr>
        <xdr:cNvPr id="181" name="Grafik 18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815155" y="2164405"/>
          <a:ext cx="428571" cy="361905"/>
        </a:xfrm>
        <a:prstGeom prst="rect">
          <a:avLst/>
        </a:prstGeom>
      </xdr:spPr>
    </xdr:pic>
    <xdr:clientData/>
  </xdr:oneCellAnchor>
  <xdr:oneCellAnchor>
    <xdr:from>
      <xdr:col>41</xdr:col>
      <xdr:colOff>95249</xdr:colOff>
      <xdr:row>15</xdr:row>
      <xdr:rowOff>254717</xdr:rowOff>
    </xdr:from>
    <xdr:ext cx="361905" cy="352381"/>
    <xdr:pic>
      <xdr:nvPicPr>
        <xdr:cNvPr id="182" name="Grafik 181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831785" y="5765610"/>
          <a:ext cx="361905" cy="352381"/>
        </a:xfrm>
        <a:prstGeom prst="rect">
          <a:avLst/>
        </a:prstGeom>
      </xdr:spPr>
    </xdr:pic>
    <xdr:clientData/>
  </xdr:oneCellAnchor>
  <xdr:oneCellAnchor>
    <xdr:from>
      <xdr:col>41</xdr:col>
      <xdr:colOff>86179</xdr:colOff>
      <xdr:row>12</xdr:row>
      <xdr:rowOff>269308</xdr:rowOff>
    </xdr:from>
    <xdr:ext cx="380952" cy="371429"/>
    <xdr:pic>
      <xdr:nvPicPr>
        <xdr:cNvPr id="183" name="Grafik 182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822715" y="4678022"/>
          <a:ext cx="380952" cy="371429"/>
        </a:xfrm>
        <a:prstGeom prst="rect">
          <a:avLst/>
        </a:prstGeom>
      </xdr:spPr>
    </xdr:pic>
    <xdr:clientData/>
  </xdr:oneCellAnchor>
  <xdr:oneCellAnchor>
    <xdr:from>
      <xdr:col>41</xdr:col>
      <xdr:colOff>104322</xdr:colOff>
      <xdr:row>8</xdr:row>
      <xdr:rowOff>266510</xdr:rowOff>
    </xdr:from>
    <xdr:ext cx="419048" cy="419048"/>
    <xdr:pic>
      <xdr:nvPicPr>
        <xdr:cNvPr id="184" name="Grafik 18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840858" y="3205653"/>
          <a:ext cx="419048" cy="419048"/>
        </a:xfrm>
        <a:prstGeom prst="rect">
          <a:avLst/>
        </a:prstGeom>
      </xdr:spPr>
    </xdr:pic>
    <xdr:clientData/>
  </xdr:oneCellAnchor>
  <xdr:oneCellAnchor>
    <xdr:from>
      <xdr:col>41</xdr:col>
      <xdr:colOff>134559</xdr:colOff>
      <xdr:row>13</xdr:row>
      <xdr:rowOff>225161</xdr:rowOff>
    </xdr:from>
    <xdr:ext cx="314286" cy="400000"/>
    <xdr:pic>
      <xdr:nvPicPr>
        <xdr:cNvPr id="185" name="Grafik 18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871095" y="5001268"/>
          <a:ext cx="314286" cy="400000"/>
        </a:xfrm>
        <a:prstGeom prst="rect">
          <a:avLst/>
        </a:prstGeom>
      </xdr:spPr>
    </xdr:pic>
    <xdr:clientData/>
  </xdr:oneCellAnchor>
  <xdr:oneCellAnchor>
    <xdr:from>
      <xdr:col>41</xdr:col>
      <xdr:colOff>120954</xdr:colOff>
      <xdr:row>9</xdr:row>
      <xdr:rowOff>271120</xdr:rowOff>
    </xdr:from>
    <xdr:ext cx="400000" cy="400000"/>
    <xdr:pic>
      <xdr:nvPicPr>
        <xdr:cNvPr id="186" name="Grafik 18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857490" y="3577656"/>
          <a:ext cx="400000" cy="400000"/>
        </a:xfrm>
        <a:prstGeom prst="rect">
          <a:avLst/>
        </a:prstGeom>
      </xdr:spPr>
    </xdr:pic>
    <xdr:clientData/>
  </xdr:oneCellAnchor>
  <xdr:oneCellAnchor>
    <xdr:from>
      <xdr:col>41</xdr:col>
      <xdr:colOff>125488</xdr:colOff>
      <xdr:row>18</xdr:row>
      <xdr:rowOff>158410</xdr:rowOff>
    </xdr:from>
    <xdr:ext cx="323810" cy="409524"/>
    <xdr:pic>
      <xdr:nvPicPr>
        <xdr:cNvPr id="187" name="Grafik 18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862024" y="6771481"/>
          <a:ext cx="323810" cy="409524"/>
        </a:xfrm>
        <a:prstGeom prst="rect">
          <a:avLst/>
        </a:prstGeom>
      </xdr:spPr>
    </xdr:pic>
    <xdr:clientData/>
  </xdr:oneCellAnchor>
  <xdr:oneCellAnchor>
    <xdr:from>
      <xdr:col>41</xdr:col>
      <xdr:colOff>120952</xdr:colOff>
      <xdr:row>14</xdr:row>
      <xdr:rowOff>292741</xdr:rowOff>
    </xdr:from>
    <xdr:ext cx="312965" cy="384093"/>
    <xdr:pic>
      <xdr:nvPicPr>
        <xdr:cNvPr id="188" name="Grafik 187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4857488" y="5436241"/>
          <a:ext cx="312965" cy="384093"/>
        </a:xfrm>
        <a:prstGeom prst="rect">
          <a:avLst/>
        </a:prstGeom>
      </xdr:spPr>
    </xdr:pic>
    <xdr:clientData/>
  </xdr:oneCellAnchor>
  <xdr:oneCellAnchor>
    <xdr:from>
      <xdr:col>41</xdr:col>
      <xdr:colOff>87690</xdr:colOff>
      <xdr:row>6</xdr:row>
      <xdr:rowOff>335076</xdr:rowOff>
    </xdr:from>
    <xdr:ext cx="399258" cy="415017"/>
    <xdr:pic>
      <xdr:nvPicPr>
        <xdr:cNvPr id="189" name="Grafik 188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4824226" y="2539433"/>
          <a:ext cx="399258" cy="415017"/>
        </a:xfrm>
        <a:prstGeom prst="rect">
          <a:avLst/>
        </a:prstGeom>
      </xdr:spPr>
    </xdr:pic>
    <xdr:clientData/>
  </xdr:oneCellAnchor>
  <xdr:oneCellAnchor>
    <xdr:from>
      <xdr:col>41</xdr:col>
      <xdr:colOff>131538</xdr:colOff>
      <xdr:row>20</xdr:row>
      <xdr:rowOff>171034</xdr:rowOff>
    </xdr:from>
    <xdr:ext cx="365244" cy="408214"/>
    <xdr:pic>
      <xdr:nvPicPr>
        <xdr:cNvPr id="190" name="Grafik 6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68074" y="7518891"/>
          <a:ext cx="365244" cy="4082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42334</xdr:colOff>
      <xdr:row>7</xdr:row>
      <xdr:rowOff>297656</xdr:rowOff>
    </xdr:from>
    <xdr:ext cx="523875" cy="419100"/>
    <xdr:pic>
      <xdr:nvPicPr>
        <xdr:cNvPr id="191" name="Grafik 14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8870" y="2869406"/>
          <a:ext cx="5238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52917</xdr:colOff>
      <xdr:row>11</xdr:row>
      <xdr:rowOff>278002</xdr:rowOff>
    </xdr:from>
    <xdr:ext cx="561975" cy="400050"/>
    <xdr:pic>
      <xdr:nvPicPr>
        <xdr:cNvPr id="192" name="Grafik 8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9453" y="4319323"/>
          <a:ext cx="5619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84667</xdr:colOff>
      <xdr:row>17</xdr:row>
      <xdr:rowOff>166497</xdr:rowOff>
    </xdr:from>
    <xdr:ext cx="419100" cy="415675"/>
    <xdr:pic>
      <xdr:nvPicPr>
        <xdr:cNvPr id="193" name="Grafik 24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21203" y="6412176"/>
          <a:ext cx="419100" cy="415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16</xdr:row>
      <xdr:rowOff>216390</xdr:rowOff>
    </xdr:from>
    <xdr:ext cx="571500" cy="419100"/>
    <xdr:pic>
      <xdr:nvPicPr>
        <xdr:cNvPr id="194" name="Grafik 17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6536" y="6094676"/>
          <a:ext cx="5715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183319</xdr:colOff>
      <xdr:row>4</xdr:row>
      <xdr:rowOff>0</xdr:rowOff>
    </xdr:from>
    <xdr:ext cx="276190" cy="380952"/>
    <xdr:pic>
      <xdr:nvPicPr>
        <xdr:cNvPr id="195" name="Grafik 19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4919855" y="1469571"/>
          <a:ext cx="276190" cy="380952"/>
        </a:xfrm>
        <a:prstGeom prst="rect">
          <a:avLst/>
        </a:prstGeom>
      </xdr:spPr>
    </xdr:pic>
    <xdr:clientData/>
  </xdr:oneCellAnchor>
  <xdr:oneCellAnchor>
    <xdr:from>
      <xdr:col>41</xdr:col>
      <xdr:colOff>123787</xdr:colOff>
      <xdr:row>4</xdr:row>
      <xdr:rowOff>336437</xdr:rowOff>
    </xdr:from>
    <xdr:ext cx="333333" cy="380952"/>
    <xdr:pic>
      <xdr:nvPicPr>
        <xdr:cNvPr id="196" name="Grafik 195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4860323" y="1806008"/>
          <a:ext cx="333333" cy="380952"/>
        </a:xfrm>
        <a:prstGeom prst="rect">
          <a:avLst/>
        </a:prstGeom>
      </xdr:spPr>
    </xdr:pic>
    <xdr:clientData/>
  </xdr:oneCellAnchor>
  <xdr:twoCellAnchor editAs="oneCell">
    <xdr:from>
      <xdr:col>41</xdr:col>
      <xdr:colOff>191823</xdr:colOff>
      <xdr:row>21</xdr:row>
      <xdr:rowOff>178593</xdr:rowOff>
    </xdr:from>
    <xdr:to>
      <xdr:col>41</xdr:col>
      <xdr:colOff>489479</xdr:colOff>
      <xdr:row>22</xdr:row>
      <xdr:rowOff>136545</xdr:rowOff>
    </xdr:to>
    <xdr:pic>
      <xdr:nvPicPr>
        <xdr:cNvPr id="197" name="Grafik 196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8359" y="7893843"/>
          <a:ext cx="297656" cy="325345"/>
        </a:xfrm>
        <a:prstGeom prst="rect">
          <a:avLst/>
        </a:prstGeom>
      </xdr:spPr>
    </xdr:pic>
    <xdr:clientData/>
  </xdr:twoCellAnchor>
  <xdr:oneCellAnchor>
    <xdr:from>
      <xdr:col>41</xdr:col>
      <xdr:colOff>72760</xdr:colOff>
      <xdr:row>22</xdr:row>
      <xdr:rowOff>156481</xdr:rowOff>
    </xdr:from>
    <xdr:ext cx="400050" cy="390525"/>
    <xdr:pic>
      <xdr:nvPicPr>
        <xdr:cNvPr id="198" name="Grafik 2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09296" y="8239124"/>
          <a:ext cx="4000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1381125</xdr:colOff>
      <xdr:row>6</xdr:row>
      <xdr:rowOff>95250</xdr:rowOff>
    </xdr:from>
    <xdr:to>
      <xdr:col>3</xdr:col>
      <xdr:colOff>4095750</xdr:colOff>
      <xdr:row>10</xdr:row>
      <xdr:rowOff>28575</xdr:rowOff>
    </xdr:to>
    <xdr:pic>
      <xdr:nvPicPr>
        <xdr:cNvPr id="2050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619250"/>
          <a:ext cx="2714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3</xdr:row>
      <xdr:rowOff>161925</xdr:rowOff>
    </xdr:from>
    <xdr:to>
      <xdr:col>3</xdr:col>
      <xdr:colOff>4067175</xdr:colOff>
      <xdr:row>6</xdr:row>
      <xdr:rowOff>28575</xdr:rowOff>
    </xdr:to>
    <xdr:pic>
      <xdr:nvPicPr>
        <xdr:cNvPr id="2051" name="Grafik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14400"/>
          <a:ext cx="23717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6</xdr:row>
      <xdr:rowOff>142876</xdr:rowOff>
    </xdr:from>
    <xdr:to>
      <xdr:col>3</xdr:col>
      <xdr:colOff>1304926</xdr:colOff>
      <xdr:row>9</xdr:row>
      <xdr:rowOff>190500</xdr:rowOff>
    </xdr:to>
    <xdr:sp macro="" textlink="">
      <xdr:nvSpPr>
        <xdr:cNvPr id="4" name="Textfeld 3"/>
        <xdr:cNvSpPr txBox="1"/>
      </xdr:nvSpPr>
      <xdr:spPr>
        <a:xfrm>
          <a:off x="4838700" y="1666876"/>
          <a:ext cx="1247776" cy="81914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   ICON                </a:t>
          </a:r>
          <a:r>
            <a:rPr lang="de-DE" sz="1100" baseline="0"/>
            <a:t> </a:t>
          </a:r>
          <a:r>
            <a:rPr lang="de-DE" sz="1100">
              <a:solidFill>
                <a:srgbClr val="FF0000"/>
              </a:solidFill>
            </a:rPr>
            <a:t>"Neu berechnen "        </a:t>
          </a:r>
          <a:r>
            <a:rPr lang="de-DE" sz="1100"/>
            <a:t>ins</a:t>
          </a:r>
          <a:r>
            <a:rPr lang="de-DE" sz="1100" baseline="0"/>
            <a:t>  </a:t>
          </a:r>
          <a:r>
            <a:rPr lang="de-DE" sz="1100">
              <a:solidFill>
                <a:srgbClr val="FF0000"/>
              </a:solidFill>
            </a:rPr>
            <a:t>Meneuband </a:t>
          </a:r>
          <a:r>
            <a:rPr lang="de-DE" sz="1100"/>
            <a:t>     legen !</a:t>
          </a:r>
        </a:p>
      </xdr:txBody>
    </xdr:sp>
    <xdr:clientData/>
  </xdr:twoCellAnchor>
  <xdr:twoCellAnchor editAs="oneCell">
    <xdr:from>
      <xdr:col>2</xdr:col>
      <xdr:colOff>771525</xdr:colOff>
      <xdr:row>6</xdr:row>
      <xdr:rowOff>228600</xdr:rowOff>
    </xdr:from>
    <xdr:to>
      <xdr:col>2</xdr:col>
      <xdr:colOff>1276350</xdr:colOff>
      <xdr:row>8</xdr:row>
      <xdr:rowOff>85725</xdr:rowOff>
    </xdr:to>
    <xdr:pic>
      <xdr:nvPicPr>
        <xdr:cNvPr id="2054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1390650</xdr:colOff>
      <xdr:row>6</xdr:row>
      <xdr:rowOff>38100</xdr:rowOff>
    </xdr:from>
    <xdr:to>
      <xdr:col>2</xdr:col>
      <xdr:colOff>2705100</xdr:colOff>
      <xdr:row>7</xdr:row>
      <xdr:rowOff>171450</xdr:rowOff>
    </xdr:to>
    <xdr:sp macro="" textlink="">
      <xdr:nvSpPr>
        <xdr:cNvPr id="5" name="Textfeld 4"/>
        <xdr:cNvSpPr txBox="1"/>
      </xdr:nvSpPr>
      <xdr:spPr>
        <a:xfrm>
          <a:off x="3238500" y="1562100"/>
          <a:ext cx="1314450" cy="390525"/>
        </a:xfrm>
        <a:prstGeom prst="rect">
          <a:avLst/>
        </a:prstGeom>
        <a:solidFill>
          <a:srgbClr val="CCFF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bei Zeitspiel ist auch Unentschieden möglich !</a:t>
          </a:r>
        </a:p>
      </xdr:txBody>
    </xdr:sp>
    <xdr:clientData/>
  </xdr:twoCellAnchor>
  <xdr:twoCellAnchor editAs="oneCell">
    <xdr:from>
      <xdr:col>3</xdr:col>
      <xdr:colOff>1276351</xdr:colOff>
      <xdr:row>0</xdr:row>
      <xdr:rowOff>0</xdr:rowOff>
    </xdr:from>
    <xdr:to>
      <xdr:col>3</xdr:col>
      <xdr:colOff>4057651</xdr:colOff>
      <xdr:row>3</xdr:row>
      <xdr:rowOff>171450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7901" y="0"/>
          <a:ext cx="2781300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6</xdr:row>
      <xdr:rowOff>233384</xdr:rowOff>
    </xdr:from>
    <xdr:to>
      <xdr:col>2</xdr:col>
      <xdr:colOff>1314450</xdr:colOff>
      <xdr:row>8</xdr:row>
      <xdr:rowOff>66673</xdr:rowOff>
    </xdr:to>
    <xdr:pic>
      <xdr:nvPicPr>
        <xdr:cNvPr id="9" name="Grafik 8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1" y="1757384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3</xdr:col>
      <xdr:colOff>4095750</xdr:colOff>
      <xdr:row>24</xdr:row>
      <xdr:rowOff>228601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3076576"/>
          <a:ext cx="4095750" cy="3314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581025</xdr:colOff>
      <xdr:row>26</xdr:row>
      <xdr:rowOff>276225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10625" cy="6657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3238500</xdr:colOff>
      <xdr:row>2</xdr:row>
      <xdr:rowOff>133350</xdr:rowOff>
    </xdr:from>
    <xdr:to>
      <xdr:col>16</xdr:col>
      <xdr:colOff>3800475</xdr:colOff>
      <xdr:row>4</xdr:row>
      <xdr:rowOff>38100</xdr:rowOff>
    </xdr:to>
    <xdr:pic>
      <xdr:nvPicPr>
        <xdr:cNvPr id="3073" name="Grafik 2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6935450" y="600075"/>
          <a:ext cx="561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581025</xdr:colOff>
      <xdr:row>9</xdr:row>
      <xdr:rowOff>247650</xdr:rowOff>
    </xdr:from>
    <xdr:to>
      <xdr:col>12</xdr:col>
      <xdr:colOff>600075</xdr:colOff>
      <xdr:row>18</xdr:row>
      <xdr:rowOff>171450</xdr:rowOff>
    </xdr:to>
    <xdr:cxnSp macro="">
      <xdr:nvCxnSpPr>
        <xdr:cNvPr id="6" name="Gerade Verbindung 5"/>
        <xdr:cNvCxnSpPr/>
      </xdr:nvCxnSpPr>
      <xdr:spPr bwMode="auto">
        <a:xfrm>
          <a:off x="8810625" y="2457450"/>
          <a:ext cx="19050" cy="2162175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15</xdr:col>
      <xdr:colOff>771525</xdr:colOff>
      <xdr:row>5</xdr:row>
      <xdr:rowOff>228600</xdr:rowOff>
    </xdr:from>
    <xdr:to>
      <xdr:col>15</xdr:col>
      <xdr:colOff>771525</xdr:colOff>
      <xdr:row>7</xdr:row>
      <xdr:rowOff>114300</xdr:rowOff>
    </xdr:to>
    <xdr:pic>
      <xdr:nvPicPr>
        <xdr:cNvPr id="9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447676</xdr:colOff>
      <xdr:row>5</xdr:row>
      <xdr:rowOff>180975</xdr:rowOff>
    </xdr:from>
    <xdr:to>
      <xdr:col>15</xdr:col>
      <xdr:colOff>952501</xdr:colOff>
      <xdr:row>7</xdr:row>
      <xdr:rowOff>95250</xdr:rowOff>
    </xdr:to>
    <xdr:pic>
      <xdr:nvPicPr>
        <xdr:cNvPr id="12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1210926" y="1419225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914400</xdr:colOff>
      <xdr:row>5</xdr:row>
      <xdr:rowOff>180975</xdr:rowOff>
    </xdr:from>
    <xdr:to>
      <xdr:col>15</xdr:col>
      <xdr:colOff>1123949</xdr:colOff>
      <xdr:row>7</xdr:row>
      <xdr:rowOff>71414</xdr:rowOff>
    </xdr:to>
    <xdr:pic>
      <xdr:nvPicPr>
        <xdr:cNvPr id="10" name="Grafik 9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419225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3523810</xdr:colOff>
      <xdr:row>21</xdr:row>
      <xdr:rowOff>113759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6950" y="981075"/>
          <a:ext cx="3523810" cy="4333334"/>
        </a:xfrm>
        <a:prstGeom prst="rect">
          <a:avLst/>
        </a:prstGeom>
      </xdr:spPr>
    </xdr:pic>
    <xdr:clientData/>
  </xdr:twoCellAnchor>
  <xdr:twoCellAnchor>
    <xdr:from>
      <xdr:col>2</xdr:col>
      <xdr:colOff>476250</xdr:colOff>
      <xdr:row>0</xdr:row>
      <xdr:rowOff>9525</xdr:rowOff>
    </xdr:from>
    <xdr:to>
      <xdr:col>4</xdr:col>
      <xdr:colOff>142875</xdr:colOff>
      <xdr:row>0</xdr:row>
      <xdr:rowOff>263525</xdr:rowOff>
    </xdr:to>
    <xdr:sp macro="" textlink="">
      <xdr:nvSpPr>
        <xdr:cNvPr id="13" name="Textfeld 12"/>
        <xdr:cNvSpPr txBox="1"/>
      </xdr:nvSpPr>
      <xdr:spPr>
        <a:xfrm>
          <a:off x="1847850" y="9525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8</xdr:col>
      <xdr:colOff>485775</xdr:colOff>
      <xdr:row>0</xdr:row>
      <xdr:rowOff>0</xdr:rowOff>
    </xdr:from>
    <xdr:to>
      <xdr:col>10</xdr:col>
      <xdr:colOff>19050</xdr:colOff>
      <xdr:row>1</xdr:row>
      <xdr:rowOff>28575</xdr:rowOff>
    </xdr:to>
    <xdr:sp macro="" textlink="">
      <xdr:nvSpPr>
        <xdr:cNvPr id="15" name="Textfeld 14"/>
        <xdr:cNvSpPr txBox="1"/>
      </xdr:nvSpPr>
      <xdr:spPr>
        <a:xfrm>
          <a:off x="5972175" y="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622300</xdr:colOff>
      <xdr:row>0</xdr:row>
      <xdr:rowOff>76200</xdr:rowOff>
    </xdr:from>
    <xdr:to>
      <xdr:col>5</xdr:col>
      <xdr:colOff>288925</xdr:colOff>
      <xdr:row>2</xdr:row>
      <xdr:rowOff>0</xdr:rowOff>
    </xdr:to>
    <xdr:sp macro="" textlink="">
      <xdr:nvSpPr>
        <xdr:cNvPr id="4" name="Textfeld 3"/>
        <xdr:cNvSpPr txBox="1"/>
      </xdr:nvSpPr>
      <xdr:spPr>
        <a:xfrm>
          <a:off x="26797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469900</xdr:colOff>
      <xdr:row>0</xdr:row>
      <xdr:rowOff>50800</xdr:rowOff>
    </xdr:from>
    <xdr:to>
      <xdr:col>12</xdr:col>
      <xdr:colOff>3175</xdr:colOff>
      <xdr:row>2</xdr:row>
      <xdr:rowOff>15875</xdr:rowOff>
    </xdr:to>
    <xdr:sp macro="" textlink="">
      <xdr:nvSpPr>
        <xdr:cNvPr id="6" name="Textfeld 5"/>
        <xdr:cNvSpPr txBox="1"/>
      </xdr:nvSpPr>
      <xdr:spPr>
        <a:xfrm>
          <a:off x="7518400" y="5080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15</xdr:col>
      <xdr:colOff>1016000</xdr:colOff>
      <xdr:row>60</xdr:row>
      <xdr:rowOff>127000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07800" cy="10033000"/>
        </a:xfrm>
        <a:prstGeom prst="rect">
          <a:avLst/>
        </a:prstGeom>
      </xdr:spPr>
    </xdr:pic>
    <xdr:clientData/>
  </xdr:twoCellAnchor>
  <xdr:twoCellAnchor>
    <xdr:from>
      <xdr:col>3</xdr:col>
      <xdr:colOff>558800</xdr:colOff>
      <xdr:row>0</xdr:row>
      <xdr:rowOff>63500</xdr:rowOff>
    </xdr:from>
    <xdr:to>
      <xdr:col>5</xdr:col>
      <xdr:colOff>225425</xdr:colOff>
      <xdr:row>1</xdr:row>
      <xdr:rowOff>152400</xdr:rowOff>
    </xdr:to>
    <xdr:sp macro="" textlink="">
      <xdr:nvSpPr>
        <xdr:cNvPr id="8" name="Textfeld 7"/>
        <xdr:cNvSpPr txBox="1"/>
      </xdr:nvSpPr>
      <xdr:spPr>
        <a:xfrm>
          <a:off x="2616200" y="635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431800</xdr:colOff>
      <xdr:row>0</xdr:row>
      <xdr:rowOff>76200</xdr:rowOff>
    </xdr:from>
    <xdr:to>
      <xdr:col>12</xdr:col>
      <xdr:colOff>98425</xdr:colOff>
      <xdr:row>2</xdr:row>
      <xdr:rowOff>0</xdr:rowOff>
    </xdr:to>
    <xdr:sp macro="" textlink="">
      <xdr:nvSpPr>
        <xdr:cNvPr id="10" name="Textfeld 9"/>
        <xdr:cNvSpPr txBox="1"/>
      </xdr:nvSpPr>
      <xdr:spPr>
        <a:xfrm>
          <a:off x="75946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14</xdr:row>
      <xdr:rowOff>685088</xdr:rowOff>
    </xdr:from>
    <xdr:ext cx="733425" cy="800656"/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353088"/>
          <a:ext cx="733425" cy="800656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5</xdr:row>
      <xdr:rowOff>62878</xdr:rowOff>
    </xdr:from>
    <xdr:ext cx="704850" cy="679973"/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14625" y="3872878"/>
          <a:ext cx="704850" cy="679973"/>
        </a:xfrm>
        <a:prstGeom prst="rect">
          <a:avLst/>
        </a:prstGeom>
      </xdr:spPr>
    </xdr:pic>
    <xdr:clientData/>
  </xdr:oneCellAnchor>
  <xdr:oneCellAnchor>
    <xdr:from>
      <xdr:col>3</xdr:col>
      <xdr:colOff>114301</xdr:colOff>
      <xdr:row>8</xdr:row>
      <xdr:rowOff>752475</xdr:rowOff>
    </xdr:from>
    <xdr:ext cx="590550" cy="723732"/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19401" y="6848475"/>
          <a:ext cx="590550" cy="723732"/>
        </a:xfrm>
        <a:prstGeom prst="rect">
          <a:avLst/>
        </a:prstGeom>
      </xdr:spPr>
    </xdr:pic>
    <xdr:clientData/>
  </xdr:oneCellAnchor>
  <xdr:oneCellAnchor>
    <xdr:from>
      <xdr:col>3</xdr:col>
      <xdr:colOff>38100</xdr:colOff>
      <xdr:row>6</xdr:row>
      <xdr:rowOff>745629</xdr:rowOff>
    </xdr:from>
    <xdr:ext cx="790575" cy="749555"/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43200" y="5317629"/>
          <a:ext cx="790575" cy="74955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686387</xdr:rowOff>
    </xdr:from>
    <xdr:ext cx="561975" cy="789802"/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050" y="5258387"/>
          <a:ext cx="561975" cy="78980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</xdr:row>
      <xdr:rowOff>92266</xdr:rowOff>
    </xdr:from>
    <xdr:ext cx="657225" cy="631490"/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3902266"/>
          <a:ext cx="657225" cy="631490"/>
        </a:xfrm>
        <a:prstGeom prst="rect">
          <a:avLst/>
        </a:prstGeom>
      </xdr:spPr>
    </xdr:pic>
    <xdr:clientData/>
  </xdr:oneCellAnchor>
  <xdr:oneCellAnchor>
    <xdr:from>
      <xdr:col>3</xdr:col>
      <xdr:colOff>66676</xdr:colOff>
      <xdr:row>14</xdr:row>
      <xdr:rowOff>681776</xdr:rowOff>
    </xdr:from>
    <xdr:ext cx="800100" cy="822960"/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771776" y="11349776"/>
          <a:ext cx="800100" cy="822960"/>
        </a:xfrm>
        <a:prstGeom prst="rect">
          <a:avLst/>
        </a:prstGeom>
      </xdr:spPr>
    </xdr:pic>
    <xdr:clientData/>
  </xdr:oneCellAnchor>
  <xdr:oneCellAnchor>
    <xdr:from>
      <xdr:col>0</xdr:col>
      <xdr:colOff>1</xdr:colOff>
      <xdr:row>12</xdr:row>
      <xdr:rowOff>752475</xdr:rowOff>
    </xdr:from>
    <xdr:ext cx="930834" cy="676110"/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" y="9896475"/>
          <a:ext cx="930834" cy="676110"/>
        </a:xfrm>
        <a:prstGeom prst="rect">
          <a:avLst/>
        </a:prstGeom>
      </xdr:spPr>
    </xdr:pic>
    <xdr:clientData/>
  </xdr:oneCellAnchor>
  <xdr:oneCellAnchor>
    <xdr:from>
      <xdr:col>2</xdr:col>
      <xdr:colOff>304801</xdr:colOff>
      <xdr:row>2</xdr:row>
      <xdr:rowOff>752292</xdr:rowOff>
    </xdr:from>
    <xdr:ext cx="704850" cy="733425"/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686051" y="2276292"/>
          <a:ext cx="704850" cy="7334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1</xdr:row>
      <xdr:rowOff>58370</xdr:rowOff>
    </xdr:from>
    <xdr:ext cx="600075" cy="722540"/>
    <xdr:pic>
      <xdr:nvPicPr>
        <xdr:cNvPr id="11" name="Grafik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9050" y="820370"/>
          <a:ext cx="600075" cy="722540"/>
        </a:xfrm>
        <a:prstGeom prst="rect">
          <a:avLst/>
        </a:prstGeom>
      </xdr:spPr>
    </xdr:pic>
    <xdr:clientData/>
  </xdr:oneCellAnchor>
  <xdr:oneCellAnchor>
    <xdr:from>
      <xdr:col>0</xdr:col>
      <xdr:colOff>1</xdr:colOff>
      <xdr:row>8</xdr:row>
      <xdr:rowOff>714375</xdr:rowOff>
    </xdr:from>
    <xdr:ext cx="809412" cy="809412"/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" y="6810375"/>
          <a:ext cx="809412" cy="809412"/>
        </a:xfrm>
        <a:prstGeom prst="rect">
          <a:avLst/>
        </a:prstGeom>
      </xdr:spPr>
    </xdr:pic>
    <xdr:clientData/>
  </xdr:oneCellAnchor>
  <xdr:oneCellAnchor>
    <xdr:from>
      <xdr:col>3</xdr:col>
      <xdr:colOff>47625</xdr:colOff>
      <xdr:row>12</xdr:row>
      <xdr:rowOff>717564</xdr:rowOff>
    </xdr:from>
    <xdr:ext cx="619125" cy="787173"/>
    <xdr:pic>
      <xdr:nvPicPr>
        <xdr:cNvPr id="13" name="Grafik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752725" y="9861564"/>
          <a:ext cx="619125" cy="787173"/>
        </a:xfrm>
        <a:prstGeom prst="rect">
          <a:avLst/>
        </a:prstGeom>
      </xdr:spPr>
    </xdr:pic>
    <xdr:clientData/>
  </xdr:oneCellAnchor>
  <xdr:oneCellAnchor>
    <xdr:from>
      <xdr:col>0</xdr:col>
      <xdr:colOff>9525</xdr:colOff>
      <xdr:row>3</xdr:row>
      <xdr:rowOff>28575</xdr:rowOff>
    </xdr:from>
    <xdr:ext cx="713623" cy="695325"/>
    <xdr:pic>
      <xdr:nvPicPr>
        <xdr:cNvPr id="14" name="Grafik 37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314575"/>
          <a:ext cx="71362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47625</xdr:colOff>
      <xdr:row>10</xdr:row>
      <xdr:rowOff>760945</xdr:rowOff>
    </xdr:from>
    <xdr:ext cx="666750" cy="661002"/>
    <xdr:pic>
      <xdr:nvPicPr>
        <xdr:cNvPr id="15" name="Grafik 1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" y="8380945"/>
          <a:ext cx="666750" cy="661002"/>
        </a:xfrm>
        <a:prstGeom prst="rect">
          <a:avLst/>
        </a:prstGeom>
      </xdr:spPr>
    </xdr:pic>
    <xdr:clientData/>
  </xdr:oneCellAnchor>
  <xdr:twoCellAnchor editAs="oneCell">
    <xdr:from>
      <xdr:col>3</xdr:col>
      <xdr:colOff>28575</xdr:colOff>
      <xdr:row>1</xdr:row>
      <xdr:rowOff>85725</xdr:rowOff>
    </xdr:from>
    <xdr:to>
      <xdr:col>4</xdr:col>
      <xdr:colOff>209550</xdr:colOff>
      <xdr:row>1</xdr:row>
      <xdr:rowOff>742950</xdr:rowOff>
    </xdr:to>
    <xdr:pic>
      <xdr:nvPicPr>
        <xdr:cNvPr id="16" name="Grafik 15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75" y="847725"/>
          <a:ext cx="666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28576</xdr:colOff>
      <xdr:row>1</xdr:row>
      <xdr:rowOff>19050</xdr:rowOff>
    </xdr:from>
    <xdr:to>
      <xdr:col>4</xdr:col>
      <xdr:colOff>242189</xdr:colOff>
      <xdr:row>1</xdr:row>
      <xdr:rowOff>733425</xdr:rowOff>
    </xdr:to>
    <xdr:pic>
      <xdr:nvPicPr>
        <xdr:cNvPr id="17" name="Grafik 16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733676" y="781050"/>
          <a:ext cx="699388" cy="71437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</xdr:row>
      <xdr:rowOff>85725</xdr:rowOff>
    </xdr:from>
    <xdr:to>
      <xdr:col>4</xdr:col>
      <xdr:colOff>174308</xdr:colOff>
      <xdr:row>11</xdr:row>
      <xdr:rowOff>714375</xdr:rowOff>
    </xdr:to>
    <xdr:pic>
      <xdr:nvPicPr>
        <xdr:cNvPr id="18" name="Grafik 17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705100" y="8467725"/>
          <a:ext cx="660083" cy="628650"/>
        </a:xfrm>
        <a:prstGeom prst="rect">
          <a:avLst/>
        </a:prstGeom>
      </xdr:spPr>
    </xdr:pic>
    <xdr:clientData/>
  </xdr:twoCellAnchor>
  <xdr:oneCellAnchor>
    <xdr:from>
      <xdr:col>0</xdr:col>
      <xdr:colOff>19051</xdr:colOff>
      <xdr:row>16</xdr:row>
      <xdr:rowOff>729119</xdr:rowOff>
    </xdr:from>
    <xdr:ext cx="781050" cy="794673"/>
    <xdr:pic>
      <xdr:nvPicPr>
        <xdr:cNvPr id="19" name="Grafik 18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9051" y="12921119"/>
          <a:ext cx="781050" cy="794673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16</xdr:row>
      <xdr:rowOff>683902</xdr:rowOff>
    </xdr:from>
    <xdr:ext cx="609600" cy="820928"/>
    <xdr:pic>
      <xdr:nvPicPr>
        <xdr:cNvPr id="20" name="Grafik 19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714625" y="12875902"/>
          <a:ext cx="609600" cy="820928"/>
        </a:xfrm>
        <a:prstGeom prst="rect">
          <a:avLst/>
        </a:prstGeom>
      </xdr:spPr>
    </xdr:pic>
    <xdr:clientData/>
  </xdr:oneCellAnchor>
  <xdr:oneCellAnchor>
    <xdr:from>
      <xdr:col>3</xdr:col>
      <xdr:colOff>36739</xdr:colOff>
      <xdr:row>29</xdr:row>
      <xdr:rowOff>9994</xdr:rowOff>
    </xdr:from>
    <xdr:ext cx="391886" cy="487980"/>
    <xdr:pic>
      <xdr:nvPicPr>
        <xdr:cNvPr id="21" name="Grafik 20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741839" y="19279069"/>
          <a:ext cx="391886" cy="48798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</xdr:row>
      <xdr:rowOff>447627</xdr:rowOff>
    </xdr:from>
    <xdr:ext cx="457200" cy="522514"/>
    <xdr:pic>
      <xdr:nvPicPr>
        <xdr:cNvPr id="22" name="Grafik 21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17192577"/>
          <a:ext cx="457200" cy="522514"/>
        </a:xfrm>
        <a:prstGeom prst="rect">
          <a:avLst/>
        </a:prstGeom>
      </xdr:spPr>
    </xdr:pic>
    <xdr:clientData/>
  </xdr:oneCellAnchor>
  <xdr:twoCellAnchor editAs="oneCell">
    <xdr:from>
      <xdr:col>3</xdr:col>
      <xdr:colOff>21771</xdr:colOff>
      <xdr:row>24</xdr:row>
      <xdr:rowOff>455839</xdr:rowOff>
    </xdr:from>
    <xdr:to>
      <xdr:col>4</xdr:col>
      <xdr:colOff>117021</xdr:colOff>
      <xdr:row>25</xdr:row>
      <xdr:rowOff>478971</xdr:rowOff>
    </xdr:to>
    <xdr:pic>
      <xdr:nvPicPr>
        <xdr:cNvPr id="23" name="Grafik 13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6871" y="17200789"/>
          <a:ext cx="581025" cy="527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295275</xdr:colOff>
      <xdr:row>18</xdr:row>
      <xdr:rowOff>502103</xdr:rowOff>
    </xdr:from>
    <xdr:to>
      <xdr:col>4</xdr:col>
      <xdr:colOff>104775</xdr:colOff>
      <xdr:row>20</xdr:row>
      <xdr:rowOff>39460</xdr:rowOff>
    </xdr:to>
    <xdr:pic>
      <xdr:nvPicPr>
        <xdr:cNvPr id="24" name="Grafik 15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6525" y="14218103"/>
          <a:ext cx="619125" cy="5470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</xdr:row>
      <xdr:rowOff>480331</xdr:rowOff>
    </xdr:from>
    <xdr:to>
      <xdr:col>1</xdr:col>
      <xdr:colOff>133350</xdr:colOff>
      <xdr:row>22</xdr:row>
      <xdr:rowOff>36739</xdr:rowOff>
    </xdr:to>
    <xdr:pic>
      <xdr:nvPicPr>
        <xdr:cNvPr id="25" name="Grafik 42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05981"/>
          <a:ext cx="619125" cy="566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20410</xdr:colOff>
      <xdr:row>21</xdr:row>
      <xdr:rowOff>13605</xdr:rowOff>
    </xdr:from>
    <xdr:to>
      <xdr:col>4</xdr:col>
      <xdr:colOff>87085</xdr:colOff>
      <xdr:row>21</xdr:row>
      <xdr:rowOff>502102</xdr:rowOff>
    </xdr:to>
    <xdr:pic>
      <xdr:nvPicPr>
        <xdr:cNvPr id="26" name="Grafik 5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5510" y="15244080"/>
          <a:ext cx="552450" cy="4884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450397</xdr:rowOff>
    </xdr:from>
    <xdr:to>
      <xdr:col>0</xdr:col>
      <xdr:colOff>438150</xdr:colOff>
      <xdr:row>23</xdr:row>
      <xdr:rowOff>492579</xdr:rowOff>
    </xdr:to>
    <xdr:pic>
      <xdr:nvPicPr>
        <xdr:cNvPr id="27" name="Grafik 6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85697"/>
          <a:ext cx="438150" cy="5470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21771</xdr:colOff>
      <xdr:row>22</xdr:row>
      <xdr:rowOff>454477</xdr:rowOff>
    </xdr:from>
    <xdr:to>
      <xdr:col>4</xdr:col>
      <xdr:colOff>117021</xdr:colOff>
      <xdr:row>24</xdr:row>
      <xdr:rowOff>10884</xdr:rowOff>
    </xdr:to>
    <xdr:pic>
      <xdr:nvPicPr>
        <xdr:cNvPr id="28" name="Grafik 7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6871" y="16189777"/>
          <a:ext cx="581025" cy="566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487468</xdr:rowOff>
    </xdr:from>
    <xdr:to>
      <xdr:col>1</xdr:col>
      <xdr:colOff>66676</xdr:colOff>
      <xdr:row>19</xdr:row>
      <xdr:rowOff>488496</xdr:rowOff>
    </xdr:to>
    <xdr:pic>
      <xdr:nvPicPr>
        <xdr:cNvPr id="29" name="Grafik 16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03468"/>
          <a:ext cx="552451" cy="5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</xdr:row>
      <xdr:rowOff>463364</xdr:rowOff>
    </xdr:from>
    <xdr:to>
      <xdr:col>0</xdr:col>
      <xdr:colOff>466725</xdr:colOff>
      <xdr:row>31</xdr:row>
      <xdr:rowOff>489855</xdr:rowOff>
    </xdr:to>
    <xdr:pic>
      <xdr:nvPicPr>
        <xdr:cNvPr id="30" name="Grafik 4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237264"/>
          <a:ext cx="466725" cy="531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19051</xdr:colOff>
      <xdr:row>26</xdr:row>
      <xdr:rowOff>440871</xdr:rowOff>
    </xdr:from>
    <xdr:to>
      <xdr:col>1</xdr:col>
      <xdr:colOff>61812</xdr:colOff>
      <xdr:row>27</xdr:row>
      <xdr:rowOff>481692</xdr:rowOff>
    </xdr:to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9051" y="18195471"/>
          <a:ext cx="528536" cy="545646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30</xdr:row>
      <xdr:rowOff>419100</xdr:rowOff>
    </xdr:from>
    <xdr:to>
      <xdr:col>4</xdr:col>
      <xdr:colOff>142875</xdr:colOff>
      <xdr:row>31</xdr:row>
      <xdr:rowOff>480332</xdr:rowOff>
    </xdr:to>
    <xdr:pic>
      <xdr:nvPicPr>
        <xdr:cNvPr id="32" name="Grafik 36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20193000"/>
          <a:ext cx="619125" cy="566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26</xdr:row>
      <xdr:rowOff>471938</xdr:rowOff>
    </xdr:from>
    <xdr:to>
      <xdr:col>4</xdr:col>
      <xdr:colOff>342900</xdr:colOff>
      <xdr:row>27</xdr:row>
      <xdr:rowOff>504704</xdr:rowOff>
    </xdr:to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743200" y="18226538"/>
          <a:ext cx="790575" cy="537591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28</xdr:row>
      <xdr:rowOff>406835</xdr:rowOff>
    </xdr:from>
    <xdr:to>
      <xdr:col>1</xdr:col>
      <xdr:colOff>161926</xdr:colOff>
      <xdr:row>30</xdr:row>
      <xdr:rowOff>9341</xdr:rowOff>
    </xdr:to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" y="19171085"/>
          <a:ext cx="647700" cy="612156"/>
        </a:xfrm>
        <a:prstGeom prst="rect">
          <a:avLst/>
        </a:prstGeom>
      </xdr:spPr>
    </xdr:pic>
    <xdr:clientData/>
  </xdr:twoCellAnchor>
  <xdr:oneCellAnchor>
    <xdr:from>
      <xdr:col>0</xdr:col>
      <xdr:colOff>45810</xdr:colOff>
      <xdr:row>32</xdr:row>
      <xdr:rowOff>504504</xdr:rowOff>
    </xdr:from>
    <xdr:ext cx="449490" cy="488019"/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5810" y="21288054"/>
          <a:ext cx="449490" cy="488019"/>
        </a:xfrm>
        <a:prstGeom prst="rect">
          <a:avLst/>
        </a:prstGeom>
      </xdr:spPr>
    </xdr:pic>
    <xdr:clientData/>
  </xdr:oneCellAnchor>
  <xdr:oneCellAnchor>
    <xdr:from>
      <xdr:col>3</xdr:col>
      <xdr:colOff>18293</xdr:colOff>
      <xdr:row>32</xdr:row>
      <xdr:rowOff>497411</xdr:rowOff>
    </xdr:from>
    <xdr:ext cx="524631" cy="485284"/>
    <xdr:pic>
      <xdr:nvPicPr>
        <xdr:cNvPr id="36" name="Grafik 35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723393" y="21280961"/>
          <a:ext cx="524631" cy="485284"/>
        </a:xfrm>
        <a:prstGeom prst="rect">
          <a:avLst/>
        </a:prstGeom>
      </xdr:spPr>
    </xdr:pic>
    <xdr:clientData/>
  </xdr:oneCellAnchor>
  <xdr:twoCellAnchor editAs="oneCell">
    <xdr:from>
      <xdr:col>0</xdr:col>
      <xdr:colOff>104775</xdr:colOff>
      <xdr:row>36</xdr:row>
      <xdr:rowOff>466725</xdr:rowOff>
    </xdr:from>
    <xdr:to>
      <xdr:col>1</xdr:col>
      <xdr:colOff>140180</xdr:colOff>
      <xdr:row>38</xdr:row>
      <xdr:rowOff>4038</xdr:rowOff>
    </xdr:to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04775" y="23269575"/>
          <a:ext cx="521180" cy="546963"/>
        </a:xfrm>
        <a:prstGeom prst="rect">
          <a:avLst/>
        </a:prstGeom>
      </xdr:spPr>
    </xdr:pic>
    <xdr:clientData/>
  </xdr:twoCellAnchor>
  <xdr:twoCellAnchor editAs="oneCell">
    <xdr:from>
      <xdr:col>3</xdr:col>
      <xdr:colOff>140614</xdr:colOff>
      <xdr:row>38</xdr:row>
      <xdr:rowOff>485775</xdr:rowOff>
    </xdr:from>
    <xdr:to>
      <xdr:col>4</xdr:col>
      <xdr:colOff>158821</xdr:colOff>
      <xdr:row>40</xdr:row>
      <xdr:rowOff>0</xdr:rowOff>
    </xdr:to>
    <xdr:pic>
      <xdr:nvPicPr>
        <xdr:cNvPr id="38" name="Grafik 37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845714" y="24298275"/>
          <a:ext cx="503982" cy="523875"/>
        </a:xfrm>
        <a:prstGeom prst="rect">
          <a:avLst/>
        </a:prstGeom>
      </xdr:spPr>
    </xdr:pic>
    <xdr:clientData/>
  </xdr:twoCellAnchor>
  <xdr:oneCellAnchor>
    <xdr:from>
      <xdr:col>0</xdr:col>
      <xdr:colOff>66675</xdr:colOff>
      <xdr:row>38</xdr:row>
      <xdr:rowOff>485775</xdr:rowOff>
    </xdr:from>
    <xdr:ext cx="466724" cy="499337"/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6675" y="24298275"/>
          <a:ext cx="466724" cy="49933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46</xdr:row>
      <xdr:rowOff>476250</xdr:rowOff>
    </xdr:from>
    <xdr:ext cx="485774" cy="518384"/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28327350"/>
          <a:ext cx="485774" cy="518384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495300</xdr:rowOff>
    </xdr:from>
    <xdr:ext cx="495300" cy="499337"/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95250" y="22288500"/>
          <a:ext cx="495300" cy="499337"/>
        </a:xfrm>
        <a:prstGeom prst="rect">
          <a:avLst/>
        </a:prstGeom>
      </xdr:spPr>
    </xdr:pic>
    <xdr:clientData/>
  </xdr:oneCellAnchor>
  <xdr:oneCellAnchor>
    <xdr:from>
      <xdr:col>2</xdr:col>
      <xdr:colOff>323849</xdr:colOff>
      <xdr:row>50</xdr:row>
      <xdr:rowOff>466725</xdr:rowOff>
    </xdr:from>
    <xdr:ext cx="675409" cy="495300"/>
    <xdr:pic>
      <xdr:nvPicPr>
        <xdr:cNvPr id="42" name="Grafik 17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099" y="30337125"/>
          <a:ext cx="675409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66675</xdr:colOff>
      <xdr:row>44</xdr:row>
      <xdr:rowOff>466725</xdr:rowOff>
    </xdr:from>
    <xdr:ext cx="514350" cy="495300"/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6675" y="27308175"/>
          <a:ext cx="514350" cy="495300"/>
        </a:xfrm>
        <a:prstGeom prst="rect">
          <a:avLst/>
        </a:prstGeom>
      </xdr:spPr>
    </xdr:pic>
    <xdr:clientData/>
  </xdr:oneCellAnchor>
  <xdr:oneCellAnchor>
    <xdr:from>
      <xdr:col>3</xdr:col>
      <xdr:colOff>190500</xdr:colOff>
      <xdr:row>44</xdr:row>
      <xdr:rowOff>439767</xdr:rowOff>
    </xdr:from>
    <xdr:ext cx="590550" cy="579408"/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895600" y="27281217"/>
          <a:ext cx="590550" cy="579408"/>
        </a:xfrm>
        <a:prstGeom prst="rect">
          <a:avLst/>
        </a:prstGeom>
      </xdr:spPr>
    </xdr:pic>
    <xdr:clientData/>
  </xdr:oneCellAnchor>
  <xdr:twoCellAnchor editAs="oneCell">
    <xdr:from>
      <xdr:col>3</xdr:col>
      <xdr:colOff>66676</xdr:colOff>
      <xdr:row>35</xdr:row>
      <xdr:rowOff>19050</xdr:rowOff>
    </xdr:from>
    <xdr:to>
      <xdr:col>3</xdr:col>
      <xdr:colOff>476250</xdr:colOff>
      <xdr:row>36</xdr:row>
      <xdr:rowOff>16884</xdr:rowOff>
    </xdr:to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771776" y="22317075"/>
          <a:ext cx="409574" cy="502659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40</xdr:row>
      <xdr:rowOff>457199</xdr:rowOff>
    </xdr:from>
    <xdr:to>
      <xdr:col>4</xdr:col>
      <xdr:colOff>153566</xdr:colOff>
      <xdr:row>42</xdr:row>
      <xdr:rowOff>32254</xdr:rowOff>
    </xdr:to>
    <xdr:pic>
      <xdr:nvPicPr>
        <xdr:cNvPr id="46" name="Grafik 45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819400" y="25279349"/>
          <a:ext cx="525041" cy="58470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449542</xdr:rowOff>
    </xdr:from>
    <xdr:to>
      <xdr:col>1</xdr:col>
      <xdr:colOff>95250</xdr:colOff>
      <xdr:row>42</xdr:row>
      <xdr:rowOff>9525</xdr:rowOff>
    </xdr:to>
    <xdr:pic>
      <xdr:nvPicPr>
        <xdr:cNvPr id="47" name="Grafik 46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25271692"/>
          <a:ext cx="581025" cy="569633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42</xdr:row>
      <xdr:rowOff>495300</xdr:rowOff>
    </xdr:from>
    <xdr:to>
      <xdr:col>1</xdr:col>
      <xdr:colOff>95250</xdr:colOff>
      <xdr:row>44</xdr:row>
      <xdr:rowOff>7284</xdr:rowOff>
    </xdr:to>
    <xdr:pic>
      <xdr:nvPicPr>
        <xdr:cNvPr id="48" name="Grafik 6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6327100"/>
          <a:ext cx="466725" cy="5216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171451</xdr:colOff>
      <xdr:row>42</xdr:row>
      <xdr:rowOff>373310</xdr:rowOff>
    </xdr:from>
    <xdr:to>
      <xdr:col>4</xdr:col>
      <xdr:colOff>257176</xdr:colOff>
      <xdr:row>43</xdr:row>
      <xdr:rowOff>456994</xdr:rowOff>
    </xdr:to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876551" y="26205110"/>
          <a:ext cx="571500" cy="58850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50</xdr:row>
      <xdr:rowOff>357031</xdr:rowOff>
    </xdr:from>
    <xdr:to>
      <xdr:col>1</xdr:col>
      <xdr:colOff>85726</xdr:colOff>
      <xdr:row>51</xdr:row>
      <xdr:rowOff>476094</xdr:rowOff>
    </xdr:to>
    <xdr:pic>
      <xdr:nvPicPr>
        <xdr:cNvPr id="50" name="Grafik 4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30227431"/>
          <a:ext cx="571500" cy="623888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36</xdr:row>
      <xdr:rowOff>480969</xdr:rowOff>
    </xdr:from>
    <xdr:to>
      <xdr:col>4</xdr:col>
      <xdr:colOff>85725</xdr:colOff>
      <xdr:row>37</xdr:row>
      <xdr:rowOff>463805</xdr:rowOff>
    </xdr:to>
    <xdr:pic>
      <xdr:nvPicPr>
        <xdr:cNvPr id="51" name="Grafik 5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62251" y="23283819"/>
          <a:ext cx="514349" cy="487661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48</xdr:row>
      <xdr:rowOff>392728</xdr:rowOff>
    </xdr:from>
    <xdr:to>
      <xdr:col>1</xdr:col>
      <xdr:colOff>142876</xdr:colOff>
      <xdr:row>49</xdr:row>
      <xdr:rowOff>485636</xdr:rowOff>
    </xdr:to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" y="29253478"/>
          <a:ext cx="628650" cy="597733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46</xdr:row>
      <xdr:rowOff>452994</xdr:rowOff>
    </xdr:from>
    <xdr:to>
      <xdr:col>4</xdr:col>
      <xdr:colOff>76200</xdr:colOff>
      <xdr:row>47</xdr:row>
      <xdr:rowOff>504549</xdr:rowOff>
    </xdr:to>
    <xdr:pic>
      <xdr:nvPicPr>
        <xdr:cNvPr id="53" name="Grafik 52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743200" y="28304094"/>
          <a:ext cx="523875" cy="556380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48</xdr:row>
      <xdr:rowOff>399710</xdr:rowOff>
    </xdr:from>
    <xdr:to>
      <xdr:col>4</xdr:col>
      <xdr:colOff>85726</xdr:colOff>
      <xdr:row>49</xdr:row>
      <xdr:rowOff>504611</xdr:rowOff>
    </xdr:to>
    <xdr:pic>
      <xdr:nvPicPr>
        <xdr:cNvPr id="54" name="Grafik 53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762251" y="29260460"/>
          <a:ext cx="514350" cy="609726"/>
        </a:xfrm>
        <a:prstGeom prst="rect">
          <a:avLst/>
        </a:prstGeom>
      </xdr:spPr>
    </xdr:pic>
    <xdr:clientData/>
  </xdr:twoCellAnchor>
  <xdr:twoCellAnchor editAs="oneCell">
    <xdr:from>
      <xdr:col>0</xdr:col>
      <xdr:colOff>66676</xdr:colOff>
      <xdr:row>52</xdr:row>
      <xdr:rowOff>475576</xdr:rowOff>
    </xdr:from>
    <xdr:to>
      <xdr:col>1</xdr:col>
      <xdr:colOff>152401</xdr:colOff>
      <xdr:row>53</xdr:row>
      <xdr:rowOff>485667</xdr:rowOff>
    </xdr:to>
    <xdr:pic>
      <xdr:nvPicPr>
        <xdr:cNvPr id="55" name="Grafik 54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6676" y="31355626"/>
          <a:ext cx="571500" cy="514916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52</xdr:row>
      <xdr:rowOff>304799</xdr:rowOff>
    </xdr:from>
    <xdr:to>
      <xdr:col>4</xdr:col>
      <xdr:colOff>133350</xdr:colOff>
      <xdr:row>53</xdr:row>
      <xdr:rowOff>504669</xdr:rowOff>
    </xdr:to>
    <xdr:pic>
      <xdr:nvPicPr>
        <xdr:cNvPr id="56" name="Grafik 55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647950" y="31184849"/>
          <a:ext cx="676275" cy="704695"/>
        </a:xfrm>
        <a:prstGeom prst="rect">
          <a:avLst/>
        </a:prstGeom>
      </xdr:spPr>
    </xdr:pic>
    <xdr:clientData/>
  </xdr:twoCellAnchor>
  <xdr:oneCellAnchor>
    <xdr:from>
      <xdr:col>2</xdr:col>
      <xdr:colOff>314325</xdr:colOff>
      <xdr:row>54</xdr:row>
      <xdr:rowOff>238125</xdr:rowOff>
    </xdr:from>
    <xdr:ext cx="704850" cy="733425"/>
    <xdr:pic>
      <xdr:nvPicPr>
        <xdr:cNvPr id="58" name="Grafik 57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695575" y="32127825"/>
          <a:ext cx="704850" cy="733425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55</xdr:row>
      <xdr:rowOff>0</xdr:rowOff>
    </xdr:from>
    <xdr:to>
      <xdr:col>1</xdr:col>
      <xdr:colOff>48691</xdr:colOff>
      <xdr:row>56</xdr:row>
      <xdr:rowOff>57150</xdr:rowOff>
    </xdr:to>
    <xdr:pic>
      <xdr:nvPicPr>
        <xdr:cNvPr id="60" name="Grafik 59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394525"/>
          <a:ext cx="534466" cy="5619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3</xdr:row>
      <xdr:rowOff>0</xdr:rowOff>
    </xdr:from>
    <xdr:to>
      <xdr:col>2</xdr:col>
      <xdr:colOff>66675</xdr:colOff>
      <xdr:row>3</xdr:row>
      <xdr:rowOff>0</xdr:rowOff>
    </xdr:to>
    <xdr:cxnSp macro="">
      <xdr:nvCxnSpPr>
        <xdr:cNvPr id="3" name="Gerade Verbindung 14"/>
        <xdr:cNvCxnSpPr>
          <a:cxnSpLocks noChangeShapeType="1"/>
        </xdr:cNvCxnSpPr>
      </xdr:nvCxnSpPr>
      <xdr:spPr bwMode="auto">
        <a:xfrm flipH="1" flipV="1">
          <a:off x="27622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</xdr:col>
      <xdr:colOff>19050</xdr:colOff>
      <xdr:row>3</xdr:row>
      <xdr:rowOff>0</xdr:rowOff>
    </xdr:from>
    <xdr:to>
      <xdr:col>2</xdr:col>
      <xdr:colOff>28575</xdr:colOff>
      <xdr:row>3</xdr:row>
      <xdr:rowOff>0</xdr:rowOff>
    </xdr:to>
    <xdr:cxnSp macro="">
      <xdr:nvCxnSpPr>
        <xdr:cNvPr id="4" name="Gerade Verbindung 32"/>
        <xdr:cNvCxnSpPr>
          <a:cxnSpLocks noChangeShapeType="1"/>
        </xdr:cNvCxnSpPr>
      </xdr:nvCxnSpPr>
      <xdr:spPr bwMode="auto">
        <a:xfrm flipH="1" flipV="1">
          <a:off x="23812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28</xdr:col>
      <xdr:colOff>1638300</xdr:colOff>
      <xdr:row>1</xdr:row>
      <xdr:rowOff>0</xdr:rowOff>
    </xdr:from>
    <xdr:to>
      <xdr:col>28</xdr:col>
      <xdr:colOff>1638300</xdr:colOff>
      <xdr:row>2</xdr:row>
      <xdr:rowOff>0</xdr:rowOff>
    </xdr:to>
    <xdr:pic>
      <xdr:nvPicPr>
        <xdr:cNvPr id="11" name="Grafik 1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66150" y="0"/>
          <a:ext cx="0" cy="361950"/>
        </a:xfrm>
        <a:prstGeom prst="rect">
          <a:avLst/>
        </a:prstGeom>
      </xdr:spPr>
    </xdr:pic>
    <xdr:clientData/>
  </xdr:twoCellAnchor>
  <xdr:twoCellAnchor>
    <xdr:from>
      <xdr:col>5</xdr:col>
      <xdr:colOff>57150</xdr:colOff>
      <xdr:row>3</xdr:row>
      <xdr:rowOff>0</xdr:rowOff>
    </xdr:from>
    <xdr:to>
      <xdr:col>5</xdr:col>
      <xdr:colOff>66675</xdr:colOff>
      <xdr:row>3</xdr:row>
      <xdr:rowOff>0</xdr:rowOff>
    </xdr:to>
    <xdr:cxnSp macro="">
      <xdr:nvCxnSpPr>
        <xdr:cNvPr id="32" name="Gerade Verbindung 14"/>
        <xdr:cNvCxnSpPr>
          <a:cxnSpLocks noChangeShapeType="1"/>
        </xdr:cNvCxnSpPr>
      </xdr:nvCxnSpPr>
      <xdr:spPr bwMode="auto">
        <a:xfrm flipH="1" flipV="1">
          <a:off x="683079" y="367393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5</xdr:col>
      <xdr:colOff>19050</xdr:colOff>
      <xdr:row>3</xdr:row>
      <xdr:rowOff>0</xdr:rowOff>
    </xdr:from>
    <xdr:to>
      <xdr:col>5</xdr:col>
      <xdr:colOff>28575</xdr:colOff>
      <xdr:row>3</xdr:row>
      <xdr:rowOff>0</xdr:rowOff>
    </xdr:to>
    <xdr:cxnSp macro="">
      <xdr:nvCxnSpPr>
        <xdr:cNvPr id="33" name="Gerade Verbindung 32"/>
        <xdr:cNvCxnSpPr>
          <a:cxnSpLocks noChangeShapeType="1"/>
        </xdr:cNvCxnSpPr>
      </xdr:nvCxnSpPr>
      <xdr:spPr bwMode="auto">
        <a:xfrm flipH="1" flipV="1">
          <a:off x="644979" y="367393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oneCellAnchor>
    <xdr:from>
      <xdr:col>1</xdr:col>
      <xdr:colOff>131535</xdr:colOff>
      <xdr:row>2</xdr:row>
      <xdr:rowOff>22378</xdr:rowOff>
    </xdr:from>
    <xdr:ext cx="333333" cy="361905"/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9618" y="742045"/>
          <a:ext cx="333333" cy="361905"/>
        </a:xfrm>
        <a:prstGeom prst="rect">
          <a:avLst/>
        </a:prstGeom>
      </xdr:spPr>
    </xdr:pic>
    <xdr:clientData/>
  </xdr:oneCellAnchor>
  <xdr:oneCellAnchor>
    <xdr:from>
      <xdr:col>1</xdr:col>
      <xdr:colOff>104321</xdr:colOff>
      <xdr:row>19</xdr:row>
      <xdr:rowOff>339576</xdr:rowOff>
    </xdr:from>
    <xdr:ext cx="371429" cy="380952"/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32404" y="7176409"/>
          <a:ext cx="371429" cy="380952"/>
        </a:xfrm>
        <a:prstGeom prst="rect">
          <a:avLst/>
        </a:prstGeom>
      </xdr:spPr>
    </xdr:pic>
    <xdr:clientData/>
  </xdr:oneCellAnchor>
  <xdr:oneCellAnchor>
    <xdr:from>
      <xdr:col>1</xdr:col>
      <xdr:colOff>108857</xdr:colOff>
      <xdr:row>16</xdr:row>
      <xdr:rowOff>355298</xdr:rowOff>
    </xdr:from>
    <xdr:ext cx="371475" cy="390525"/>
    <xdr:pic>
      <xdr:nvPicPr>
        <xdr:cNvPr id="36" name="Grafik 2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940" y="6112631"/>
          <a:ext cx="3714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107344</xdr:colOff>
      <xdr:row>18</xdr:row>
      <xdr:rowOff>318105</xdr:rowOff>
    </xdr:from>
    <xdr:ext cx="380952" cy="409524"/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5427" y="6795105"/>
          <a:ext cx="380952" cy="409524"/>
        </a:xfrm>
        <a:prstGeom prst="rect">
          <a:avLst/>
        </a:prstGeom>
      </xdr:spPr>
    </xdr:pic>
    <xdr:clientData/>
  </xdr:oneCellAnchor>
  <xdr:oneCellAnchor>
    <xdr:from>
      <xdr:col>1</xdr:col>
      <xdr:colOff>134559</xdr:colOff>
      <xdr:row>8</xdr:row>
      <xdr:rowOff>8769</xdr:rowOff>
    </xdr:from>
    <xdr:ext cx="400000" cy="409524"/>
    <xdr:pic>
      <xdr:nvPicPr>
        <xdr:cNvPr id="38" name="Grafik 3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62642" y="2887436"/>
          <a:ext cx="400000" cy="409524"/>
        </a:xfrm>
        <a:prstGeom prst="rect">
          <a:avLst/>
        </a:prstGeom>
      </xdr:spPr>
    </xdr:pic>
    <xdr:clientData/>
  </xdr:oneCellAnchor>
  <xdr:oneCellAnchor>
    <xdr:from>
      <xdr:col>1</xdr:col>
      <xdr:colOff>89202</xdr:colOff>
      <xdr:row>3</xdr:row>
      <xdr:rowOff>9374</xdr:rowOff>
    </xdr:from>
    <xdr:ext cx="428571" cy="361905"/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17285" y="1088874"/>
          <a:ext cx="428571" cy="361905"/>
        </a:xfrm>
        <a:prstGeom prst="rect">
          <a:avLst/>
        </a:prstGeom>
      </xdr:spPr>
    </xdr:pic>
    <xdr:clientData/>
  </xdr:oneCellAnchor>
  <xdr:oneCellAnchor>
    <xdr:from>
      <xdr:col>1</xdr:col>
      <xdr:colOff>105832</xdr:colOff>
      <xdr:row>13</xdr:row>
      <xdr:rowOff>38704</xdr:rowOff>
    </xdr:from>
    <xdr:ext cx="361905" cy="352381"/>
    <xdr:pic>
      <xdr:nvPicPr>
        <xdr:cNvPr id="42" name="Grafik 4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3915" y="4716537"/>
          <a:ext cx="361905" cy="352381"/>
        </a:xfrm>
        <a:prstGeom prst="rect">
          <a:avLst/>
        </a:prstGeom>
      </xdr:spPr>
    </xdr:pic>
    <xdr:clientData/>
  </xdr:oneCellAnchor>
  <xdr:oneCellAnchor>
    <xdr:from>
      <xdr:col>1</xdr:col>
      <xdr:colOff>96762</xdr:colOff>
      <xdr:row>10</xdr:row>
      <xdr:rowOff>22679</xdr:rowOff>
    </xdr:from>
    <xdr:ext cx="380952" cy="371429"/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24845" y="3621012"/>
          <a:ext cx="380952" cy="371429"/>
        </a:xfrm>
        <a:prstGeom prst="rect">
          <a:avLst/>
        </a:prstGeom>
      </xdr:spPr>
    </xdr:pic>
    <xdr:clientData/>
  </xdr:oneCellAnchor>
  <xdr:oneCellAnchor>
    <xdr:from>
      <xdr:col>1</xdr:col>
      <xdr:colOff>114905</xdr:colOff>
      <xdr:row>5</xdr:row>
      <xdr:rowOff>336247</xdr:rowOff>
    </xdr:from>
    <xdr:ext cx="419048" cy="419048"/>
    <xdr:pic>
      <xdr:nvPicPr>
        <xdr:cNvPr id="46" name="Grafik 45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42988" y="2135414"/>
          <a:ext cx="419048" cy="419048"/>
        </a:xfrm>
        <a:prstGeom prst="rect">
          <a:avLst/>
        </a:prstGeom>
      </xdr:spPr>
    </xdr:pic>
    <xdr:clientData/>
  </xdr:oneCellAnchor>
  <xdr:oneCellAnchor>
    <xdr:from>
      <xdr:col>1</xdr:col>
      <xdr:colOff>145142</xdr:colOff>
      <xdr:row>10</xdr:row>
      <xdr:rowOff>345925</xdr:rowOff>
    </xdr:from>
    <xdr:ext cx="314286" cy="400000"/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3225" y="3944258"/>
          <a:ext cx="314286" cy="400000"/>
        </a:xfrm>
        <a:prstGeom prst="rect">
          <a:avLst/>
        </a:prstGeom>
      </xdr:spPr>
    </xdr:pic>
    <xdr:clientData/>
  </xdr:oneCellAnchor>
  <xdr:oneCellAnchor>
    <xdr:from>
      <xdr:col>1</xdr:col>
      <xdr:colOff>131537</xdr:colOff>
      <xdr:row>6</xdr:row>
      <xdr:rowOff>351063</xdr:rowOff>
    </xdr:from>
    <xdr:ext cx="400000" cy="400000"/>
    <xdr:pic>
      <xdr:nvPicPr>
        <xdr:cNvPr id="51" name="Grafik 50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59620" y="2510063"/>
          <a:ext cx="400000" cy="400000"/>
        </a:xfrm>
        <a:prstGeom prst="rect">
          <a:avLst/>
        </a:prstGeom>
      </xdr:spPr>
    </xdr:pic>
    <xdr:clientData/>
  </xdr:oneCellAnchor>
  <xdr:oneCellAnchor>
    <xdr:from>
      <xdr:col>1</xdr:col>
      <xdr:colOff>114905</xdr:colOff>
      <xdr:row>1</xdr:row>
      <xdr:rowOff>22073</xdr:rowOff>
    </xdr:from>
    <xdr:ext cx="380952" cy="352381"/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42988" y="381906"/>
          <a:ext cx="380952" cy="352381"/>
        </a:xfrm>
        <a:prstGeom prst="rect">
          <a:avLst/>
        </a:prstGeom>
      </xdr:spPr>
    </xdr:pic>
    <xdr:clientData/>
  </xdr:oneCellAnchor>
  <xdr:oneCellAnchor>
    <xdr:from>
      <xdr:col>1</xdr:col>
      <xdr:colOff>136071</xdr:colOff>
      <xdr:row>15</xdr:row>
      <xdr:rowOff>330200</xdr:rowOff>
    </xdr:from>
    <xdr:ext cx="323810" cy="409524"/>
    <xdr:pic>
      <xdr:nvPicPr>
        <xdr:cNvPr id="53" name="Grafik 52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64154" y="5727700"/>
          <a:ext cx="323810" cy="409524"/>
        </a:xfrm>
        <a:prstGeom prst="rect">
          <a:avLst/>
        </a:prstGeom>
      </xdr:spPr>
    </xdr:pic>
    <xdr:clientData/>
  </xdr:oneCellAnchor>
  <xdr:oneCellAnchor>
    <xdr:from>
      <xdr:col>1</xdr:col>
      <xdr:colOff>131535</xdr:colOff>
      <xdr:row>12</xdr:row>
      <xdr:rowOff>66523</xdr:rowOff>
    </xdr:from>
    <xdr:ext cx="312965" cy="384093"/>
    <xdr:pic>
      <xdr:nvPicPr>
        <xdr:cNvPr id="54" name="Grafik 53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59618" y="4384523"/>
          <a:ext cx="312965" cy="384093"/>
        </a:xfrm>
        <a:prstGeom prst="rect">
          <a:avLst/>
        </a:prstGeom>
      </xdr:spPr>
    </xdr:pic>
    <xdr:clientData/>
  </xdr:oneCellAnchor>
  <xdr:oneCellAnchor>
    <xdr:from>
      <xdr:col>1</xdr:col>
      <xdr:colOff>98273</xdr:colOff>
      <xdr:row>4</xdr:row>
      <xdr:rowOff>27215</xdr:rowOff>
    </xdr:from>
    <xdr:ext cx="399258" cy="415017"/>
    <xdr:pic>
      <xdr:nvPicPr>
        <xdr:cNvPr id="55" name="Grafik 54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26356" y="1466548"/>
          <a:ext cx="399258" cy="415017"/>
        </a:xfrm>
        <a:prstGeom prst="rect">
          <a:avLst/>
        </a:prstGeom>
      </xdr:spPr>
    </xdr:pic>
    <xdr:clientData/>
  </xdr:oneCellAnchor>
  <xdr:oneCellAnchor>
    <xdr:from>
      <xdr:col>1</xdr:col>
      <xdr:colOff>142121</xdr:colOff>
      <xdr:row>18</xdr:row>
      <xdr:rowOff>6048</xdr:rowOff>
    </xdr:from>
    <xdr:ext cx="365244" cy="408214"/>
    <xdr:pic>
      <xdr:nvPicPr>
        <xdr:cNvPr id="56" name="Grafik 6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204" y="6483048"/>
          <a:ext cx="365244" cy="4082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52917</xdr:colOff>
      <xdr:row>5</xdr:row>
      <xdr:rowOff>0</xdr:rowOff>
    </xdr:from>
    <xdr:ext cx="523875" cy="419100"/>
    <xdr:pic>
      <xdr:nvPicPr>
        <xdr:cNvPr id="57" name="Grafik 14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799167"/>
          <a:ext cx="5238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63500</xdr:colOff>
      <xdr:row>9</xdr:row>
      <xdr:rowOff>21167</xdr:rowOff>
    </xdr:from>
    <xdr:ext cx="561975" cy="400050"/>
    <xdr:pic>
      <xdr:nvPicPr>
        <xdr:cNvPr id="58" name="Grafik 8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583" y="3259667"/>
          <a:ext cx="5619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95250</xdr:colOff>
      <xdr:row>14</xdr:row>
      <xdr:rowOff>328083</xdr:rowOff>
    </xdr:from>
    <xdr:ext cx="419100" cy="415675"/>
    <xdr:pic>
      <xdr:nvPicPr>
        <xdr:cNvPr id="59" name="Grafik 24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333" y="5365750"/>
          <a:ext cx="419100" cy="415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10583</xdr:colOff>
      <xdr:row>14</xdr:row>
      <xdr:rowOff>10583</xdr:rowOff>
    </xdr:from>
    <xdr:ext cx="571500" cy="419100"/>
    <xdr:pic>
      <xdr:nvPicPr>
        <xdr:cNvPr id="60" name="Grafik 17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666" y="5048250"/>
          <a:ext cx="5715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108857</xdr:colOff>
      <xdr:row>16</xdr:row>
      <xdr:rowOff>355298</xdr:rowOff>
    </xdr:from>
    <xdr:ext cx="371475" cy="390525"/>
    <xdr:pic>
      <xdr:nvPicPr>
        <xdr:cNvPr id="81" name="Grafik 2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940" y="6112631"/>
          <a:ext cx="3714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134559</xdr:colOff>
      <xdr:row>8</xdr:row>
      <xdr:rowOff>8769</xdr:rowOff>
    </xdr:from>
    <xdr:ext cx="400000" cy="409524"/>
    <xdr:pic>
      <xdr:nvPicPr>
        <xdr:cNvPr id="83" name="Grafik 82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62642" y="2887436"/>
          <a:ext cx="400000" cy="409524"/>
        </a:xfrm>
        <a:prstGeom prst="rect">
          <a:avLst/>
        </a:prstGeom>
      </xdr:spPr>
    </xdr:pic>
    <xdr:clientData/>
  </xdr:oneCellAnchor>
  <xdr:oneCellAnchor>
    <xdr:from>
      <xdr:col>4</xdr:col>
      <xdr:colOff>89202</xdr:colOff>
      <xdr:row>3</xdr:row>
      <xdr:rowOff>9374</xdr:rowOff>
    </xdr:from>
    <xdr:ext cx="428571" cy="361905"/>
    <xdr:pic>
      <xdr:nvPicPr>
        <xdr:cNvPr id="84" name="Grafik 83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17285" y="1088874"/>
          <a:ext cx="428571" cy="361905"/>
        </a:xfrm>
        <a:prstGeom prst="rect">
          <a:avLst/>
        </a:prstGeom>
      </xdr:spPr>
    </xdr:pic>
    <xdr:clientData/>
  </xdr:oneCellAnchor>
  <xdr:oneCellAnchor>
    <xdr:from>
      <xdr:col>4</xdr:col>
      <xdr:colOff>105832</xdr:colOff>
      <xdr:row>13</xdr:row>
      <xdr:rowOff>38704</xdr:rowOff>
    </xdr:from>
    <xdr:ext cx="361905" cy="352381"/>
    <xdr:pic>
      <xdr:nvPicPr>
        <xdr:cNvPr id="85" name="Grafik 84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3915" y="4716537"/>
          <a:ext cx="361905" cy="352381"/>
        </a:xfrm>
        <a:prstGeom prst="rect">
          <a:avLst/>
        </a:prstGeom>
      </xdr:spPr>
    </xdr:pic>
    <xdr:clientData/>
  </xdr:oneCellAnchor>
  <xdr:oneCellAnchor>
    <xdr:from>
      <xdr:col>4</xdr:col>
      <xdr:colOff>96762</xdr:colOff>
      <xdr:row>10</xdr:row>
      <xdr:rowOff>22679</xdr:rowOff>
    </xdr:from>
    <xdr:ext cx="380952" cy="371429"/>
    <xdr:pic>
      <xdr:nvPicPr>
        <xdr:cNvPr id="86" name="Grafik 85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24845" y="3621012"/>
          <a:ext cx="380952" cy="371429"/>
        </a:xfrm>
        <a:prstGeom prst="rect">
          <a:avLst/>
        </a:prstGeom>
      </xdr:spPr>
    </xdr:pic>
    <xdr:clientData/>
  </xdr:oneCellAnchor>
  <xdr:oneCellAnchor>
    <xdr:from>
      <xdr:col>4</xdr:col>
      <xdr:colOff>114905</xdr:colOff>
      <xdr:row>5</xdr:row>
      <xdr:rowOff>336247</xdr:rowOff>
    </xdr:from>
    <xdr:ext cx="419048" cy="419048"/>
    <xdr:pic>
      <xdr:nvPicPr>
        <xdr:cNvPr id="87" name="Grafik 86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42988" y="2135414"/>
          <a:ext cx="419048" cy="419048"/>
        </a:xfrm>
        <a:prstGeom prst="rect">
          <a:avLst/>
        </a:prstGeom>
      </xdr:spPr>
    </xdr:pic>
    <xdr:clientData/>
  </xdr:oneCellAnchor>
  <xdr:oneCellAnchor>
    <xdr:from>
      <xdr:col>4</xdr:col>
      <xdr:colOff>145142</xdr:colOff>
      <xdr:row>10</xdr:row>
      <xdr:rowOff>345925</xdr:rowOff>
    </xdr:from>
    <xdr:ext cx="314286" cy="400000"/>
    <xdr:pic>
      <xdr:nvPicPr>
        <xdr:cNvPr id="88" name="Grafik 87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3225" y="3944258"/>
          <a:ext cx="314286" cy="400000"/>
        </a:xfrm>
        <a:prstGeom prst="rect">
          <a:avLst/>
        </a:prstGeom>
      </xdr:spPr>
    </xdr:pic>
    <xdr:clientData/>
  </xdr:oneCellAnchor>
  <xdr:oneCellAnchor>
    <xdr:from>
      <xdr:col>4</xdr:col>
      <xdr:colOff>131537</xdr:colOff>
      <xdr:row>6</xdr:row>
      <xdr:rowOff>351063</xdr:rowOff>
    </xdr:from>
    <xdr:ext cx="400000" cy="400000"/>
    <xdr:pic>
      <xdr:nvPicPr>
        <xdr:cNvPr id="89" name="Grafik 88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59620" y="2510063"/>
          <a:ext cx="400000" cy="400000"/>
        </a:xfrm>
        <a:prstGeom prst="rect">
          <a:avLst/>
        </a:prstGeom>
      </xdr:spPr>
    </xdr:pic>
    <xdr:clientData/>
  </xdr:oneCellAnchor>
  <xdr:oneCellAnchor>
    <xdr:from>
      <xdr:col>4</xdr:col>
      <xdr:colOff>136071</xdr:colOff>
      <xdr:row>15</xdr:row>
      <xdr:rowOff>330200</xdr:rowOff>
    </xdr:from>
    <xdr:ext cx="323810" cy="409524"/>
    <xdr:pic>
      <xdr:nvPicPr>
        <xdr:cNvPr id="91" name="Grafik 90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64154" y="5727700"/>
          <a:ext cx="323810" cy="409524"/>
        </a:xfrm>
        <a:prstGeom prst="rect">
          <a:avLst/>
        </a:prstGeom>
      </xdr:spPr>
    </xdr:pic>
    <xdr:clientData/>
  </xdr:oneCellAnchor>
  <xdr:oneCellAnchor>
    <xdr:from>
      <xdr:col>4</xdr:col>
      <xdr:colOff>131535</xdr:colOff>
      <xdr:row>12</xdr:row>
      <xdr:rowOff>66523</xdr:rowOff>
    </xdr:from>
    <xdr:ext cx="312965" cy="384093"/>
    <xdr:pic>
      <xdr:nvPicPr>
        <xdr:cNvPr id="92" name="Grafik 91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59618" y="4384523"/>
          <a:ext cx="312965" cy="384093"/>
        </a:xfrm>
        <a:prstGeom prst="rect">
          <a:avLst/>
        </a:prstGeom>
      </xdr:spPr>
    </xdr:pic>
    <xdr:clientData/>
  </xdr:oneCellAnchor>
  <xdr:oneCellAnchor>
    <xdr:from>
      <xdr:col>4</xdr:col>
      <xdr:colOff>98273</xdr:colOff>
      <xdr:row>4</xdr:row>
      <xdr:rowOff>27215</xdr:rowOff>
    </xdr:from>
    <xdr:ext cx="399258" cy="415017"/>
    <xdr:pic>
      <xdr:nvPicPr>
        <xdr:cNvPr id="93" name="Grafik 92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26356" y="1466548"/>
          <a:ext cx="399258" cy="415017"/>
        </a:xfrm>
        <a:prstGeom prst="rect">
          <a:avLst/>
        </a:prstGeom>
      </xdr:spPr>
    </xdr:pic>
    <xdr:clientData/>
  </xdr:oneCellAnchor>
  <xdr:oneCellAnchor>
    <xdr:from>
      <xdr:col>4</xdr:col>
      <xdr:colOff>142121</xdr:colOff>
      <xdr:row>18</xdr:row>
      <xdr:rowOff>6048</xdr:rowOff>
    </xdr:from>
    <xdr:ext cx="365244" cy="408214"/>
    <xdr:pic>
      <xdr:nvPicPr>
        <xdr:cNvPr id="94" name="Grafik 6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204" y="6483048"/>
          <a:ext cx="365244" cy="4082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52917</xdr:colOff>
      <xdr:row>5</xdr:row>
      <xdr:rowOff>0</xdr:rowOff>
    </xdr:from>
    <xdr:ext cx="523875" cy="419100"/>
    <xdr:pic>
      <xdr:nvPicPr>
        <xdr:cNvPr id="95" name="Grafik 14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799167"/>
          <a:ext cx="5238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63500</xdr:colOff>
      <xdr:row>9</xdr:row>
      <xdr:rowOff>21167</xdr:rowOff>
    </xdr:from>
    <xdr:ext cx="561975" cy="400050"/>
    <xdr:pic>
      <xdr:nvPicPr>
        <xdr:cNvPr id="96" name="Grafik 8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583" y="3259667"/>
          <a:ext cx="5619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95250</xdr:colOff>
      <xdr:row>14</xdr:row>
      <xdr:rowOff>328083</xdr:rowOff>
    </xdr:from>
    <xdr:ext cx="419100" cy="415675"/>
    <xdr:pic>
      <xdr:nvPicPr>
        <xdr:cNvPr id="97" name="Grafik 24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333" y="5365750"/>
          <a:ext cx="419100" cy="415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10583</xdr:colOff>
      <xdr:row>14</xdr:row>
      <xdr:rowOff>10583</xdr:rowOff>
    </xdr:from>
    <xdr:ext cx="571500" cy="419100"/>
    <xdr:pic>
      <xdr:nvPicPr>
        <xdr:cNvPr id="98" name="Grafik 17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666" y="5048250"/>
          <a:ext cx="5715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193902</xdr:colOff>
      <xdr:row>1</xdr:row>
      <xdr:rowOff>28915</xdr:rowOff>
    </xdr:from>
    <xdr:ext cx="276190" cy="380952"/>
    <xdr:pic>
      <xdr:nvPicPr>
        <xdr:cNvPr id="64" name="Grafik 63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789590" y="386103"/>
          <a:ext cx="276190" cy="380952"/>
        </a:xfrm>
        <a:prstGeom prst="rect">
          <a:avLst/>
        </a:prstGeom>
      </xdr:spPr>
    </xdr:pic>
    <xdr:clientData/>
  </xdr:oneCellAnchor>
  <xdr:oneCellAnchor>
    <xdr:from>
      <xdr:col>4</xdr:col>
      <xdr:colOff>134370</xdr:colOff>
      <xdr:row>2</xdr:row>
      <xdr:rowOff>8165</xdr:rowOff>
    </xdr:from>
    <xdr:ext cx="333333" cy="380952"/>
    <xdr:pic>
      <xdr:nvPicPr>
        <xdr:cNvPr id="65" name="Grafik 64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730058" y="722540"/>
          <a:ext cx="333333" cy="380952"/>
        </a:xfrm>
        <a:prstGeom prst="rect">
          <a:avLst/>
        </a:prstGeom>
      </xdr:spPr>
    </xdr:pic>
    <xdr:clientData/>
  </xdr:oneCellAnchor>
  <xdr:twoCellAnchor editAs="oneCell">
    <xdr:from>
      <xdr:col>4</xdr:col>
      <xdr:colOff>202406</xdr:colOff>
      <xdr:row>19</xdr:row>
      <xdr:rowOff>23812</xdr:rowOff>
    </xdr:from>
    <xdr:to>
      <xdr:col>4</xdr:col>
      <xdr:colOff>500062</xdr:colOff>
      <xdr:row>19</xdr:row>
      <xdr:rowOff>349157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8094" y="6810375"/>
          <a:ext cx="297656" cy="325345"/>
        </a:xfrm>
        <a:prstGeom prst="rect">
          <a:avLst/>
        </a:prstGeom>
      </xdr:spPr>
    </xdr:pic>
    <xdr:clientData/>
  </xdr:twoCellAnchor>
  <xdr:oneCellAnchor>
    <xdr:from>
      <xdr:col>4</xdr:col>
      <xdr:colOff>83343</xdr:colOff>
      <xdr:row>20</xdr:row>
      <xdr:rowOff>11906</xdr:rowOff>
    </xdr:from>
    <xdr:ext cx="400050" cy="390525"/>
    <xdr:pic>
      <xdr:nvPicPr>
        <xdr:cNvPr id="48" name="Grafik 2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9031" y="7155656"/>
          <a:ext cx="4000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BZ48"/>
  <sheetViews>
    <sheetView showGridLines="0" tabSelected="1" zoomScale="70" zoomScaleNormal="70" workbookViewId="0">
      <selection activeCell="AQ26" sqref="AQ26"/>
    </sheetView>
  </sheetViews>
  <sheetFormatPr baseColWidth="10" defaultColWidth="5.6640625" defaultRowHeight="28.7" customHeight="1" outlineLevelCol="1" x14ac:dyDescent="0.2"/>
  <cols>
    <col min="1" max="1" width="3.83203125" style="33" customWidth="1"/>
    <col min="2" max="6" width="5.6640625" style="33"/>
    <col min="7" max="7" width="10.83203125" style="33" customWidth="1"/>
    <col min="8" max="14" width="5.6640625" style="33"/>
    <col min="15" max="15" width="5.6640625" style="33" customWidth="1"/>
    <col min="16" max="16" width="5.1640625" style="33" customWidth="1"/>
    <col min="17" max="18" width="5.6640625" style="33"/>
    <col min="19" max="19" width="6.5" style="33" bestFit="1" customWidth="1"/>
    <col min="20" max="20" width="5.6640625" style="33"/>
    <col min="21" max="22" width="6.5" style="33" bestFit="1" customWidth="1"/>
    <col min="23" max="34" width="5.6640625" style="33"/>
    <col min="35" max="35" width="15" style="33" customWidth="1"/>
    <col min="36" max="36" width="14.83203125" style="33" customWidth="1"/>
    <col min="37" max="39" width="5.6640625" style="33"/>
    <col min="40" max="40" width="5.83203125" style="33" customWidth="1"/>
    <col min="41" max="41" width="5.6640625" style="33"/>
    <col min="42" max="42" width="13.1640625" customWidth="1"/>
    <col min="43" max="43" width="40.83203125" customWidth="1"/>
    <col min="44" max="44" width="9.6640625" style="33" customWidth="1"/>
    <col min="45" max="45" width="5.6640625" style="33"/>
    <col min="46" max="46" width="10.33203125" style="33" customWidth="1"/>
    <col min="47" max="47" width="7.5" style="33" customWidth="1"/>
    <col min="48" max="48" width="20.6640625" style="33" bestFit="1" customWidth="1"/>
    <col min="49" max="49" width="17.1640625" style="33" customWidth="1"/>
    <col min="50" max="50" width="15.6640625" style="33" customWidth="1"/>
    <col min="51" max="51" width="17" style="33" customWidth="1"/>
    <col min="52" max="55" width="5.6640625" style="33"/>
    <col min="56" max="56" width="5.83203125" style="33" customWidth="1"/>
    <col min="57" max="57" width="10.83203125" customWidth="1"/>
    <col min="58" max="58" width="40.83203125" customWidth="1"/>
    <col min="59" max="59" width="5.6640625" style="32" customWidth="1"/>
    <col min="60" max="60" width="10.83203125" customWidth="1"/>
    <col min="61" max="61" width="40.83203125" customWidth="1"/>
    <col min="62" max="62" width="5.6640625" style="32" customWidth="1"/>
    <col min="63" max="63" width="10.83203125" style="128" customWidth="1"/>
    <col min="64" max="64" width="40.83203125" style="129" customWidth="1"/>
    <col min="65" max="65" width="5.6640625" style="32" customWidth="1"/>
    <col min="66" max="66" width="5.6640625" style="33"/>
    <col min="67" max="67" width="5.6640625" style="33" hidden="1" customWidth="1" outlineLevel="1"/>
    <col min="68" max="68" width="50" style="89" hidden="1" customWidth="1" outlineLevel="1"/>
    <col min="69" max="69" width="31.6640625" style="89" hidden="1" customWidth="1" outlineLevel="1"/>
    <col min="70" max="70" width="5.6640625" style="89" hidden="1" customWidth="1" outlineLevel="1"/>
    <col min="71" max="71" width="12.5" style="89" hidden="1" customWidth="1" outlineLevel="1"/>
    <col min="72" max="72" width="5.6640625" style="33" hidden="1" customWidth="1" outlineLevel="1"/>
    <col min="73" max="73" width="5.6640625" style="33" collapsed="1"/>
    <col min="74" max="16384" width="5.6640625" style="33"/>
  </cols>
  <sheetData>
    <row r="1" spans="2:78" ht="28.7" customHeight="1" thickTop="1" thickBot="1" x14ac:dyDescent="0.35">
      <c r="B1" s="55"/>
      <c r="C1" s="55" t="s">
        <v>4</v>
      </c>
      <c r="D1" s="56"/>
      <c r="E1" s="56"/>
      <c r="F1" s="55"/>
      <c r="G1" s="56"/>
      <c r="H1" s="56"/>
      <c r="I1" s="34" t="s">
        <v>35</v>
      </c>
      <c r="J1" s="56"/>
      <c r="K1" s="56"/>
      <c r="L1" s="57"/>
      <c r="M1" s="58"/>
      <c r="N1" s="56"/>
      <c r="O1" s="56"/>
      <c r="P1" s="56"/>
      <c r="Q1" s="56"/>
      <c r="R1" s="55"/>
      <c r="S1" s="55"/>
      <c r="T1" s="47" t="s">
        <v>82</v>
      </c>
      <c r="U1" s="7">
        <v>0</v>
      </c>
      <c r="V1" s="8" t="s">
        <v>1</v>
      </c>
      <c r="W1" s="7">
        <v>0</v>
      </c>
      <c r="X1" s="48" t="s">
        <v>89</v>
      </c>
      <c r="Y1" s="59"/>
      <c r="Z1" s="59"/>
      <c r="AA1" s="59"/>
      <c r="AB1" s="59"/>
      <c r="AC1" s="59"/>
      <c r="AD1" s="60"/>
      <c r="AE1" s="60"/>
      <c r="AF1" s="60"/>
      <c r="AG1" s="34" t="s">
        <v>35</v>
      </c>
      <c r="AH1" s="60"/>
      <c r="AI1" s="152">
        <f>AW18</f>
        <v>5.0006944444444441</v>
      </c>
      <c r="AJ1" s="153" t="s">
        <v>55</v>
      </c>
      <c r="AK1" s="59"/>
      <c r="AL1" s="59"/>
      <c r="AM1" s="61" t="s">
        <v>5</v>
      </c>
      <c r="AN1" s="61"/>
      <c r="AO1" s="6"/>
      <c r="AR1" s="45"/>
      <c r="AS1" s="63"/>
      <c r="AT1" s="49" t="s">
        <v>69</v>
      </c>
      <c r="AU1" s="49"/>
      <c r="AV1" s="41">
        <f ca="1">NOW()</f>
        <v>45871.025184027778</v>
      </c>
      <c r="AX1" s="40">
        <f>$AW$17</f>
        <v>45641.819593518521</v>
      </c>
      <c r="AY1" s="43" t="s">
        <v>70</v>
      </c>
      <c r="AZ1" s="64"/>
      <c r="BA1" s="64"/>
      <c r="BB1" s="64"/>
      <c r="BC1" s="65"/>
      <c r="BD1" s="54"/>
      <c r="BG1"/>
      <c r="BJ1"/>
      <c r="BK1"/>
      <c r="BL1"/>
      <c r="BM1" s="125"/>
      <c r="BO1" s="66"/>
      <c r="BP1" s="67"/>
      <c r="BQ1" s="68" t="s">
        <v>36</v>
      </c>
      <c r="BR1" s="67"/>
      <c r="BS1" s="67"/>
      <c r="BT1" s="69"/>
      <c r="BU1" s="70"/>
      <c r="BV1" s="70"/>
      <c r="BW1" s="71"/>
      <c r="BX1" s="71"/>
      <c r="BY1" s="71"/>
      <c r="BZ1" s="71"/>
    </row>
    <row r="2" spans="2:78" ht="28.7" customHeight="1" thickBot="1" x14ac:dyDescent="0.25">
      <c r="B2" s="120"/>
      <c r="C2" s="121"/>
      <c r="D2" s="121"/>
      <c r="E2" s="121"/>
      <c r="F2" s="121"/>
      <c r="G2" s="122"/>
      <c r="H2" s="72"/>
      <c r="I2" s="72"/>
      <c r="J2" s="72"/>
      <c r="K2" s="72"/>
      <c r="L2" s="72"/>
      <c r="M2" s="72"/>
      <c r="N2" s="34" t="s">
        <v>35</v>
      </c>
      <c r="O2" s="72"/>
      <c r="P2" s="72"/>
      <c r="Q2" s="35"/>
      <c r="R2" s="72"/>
      <c r="S2" s="72"/>
      <c r="T2" s="72"/>
      <c r="U2" s="35" t="str">
        <f>AP3</f>
        <v>3.Liga</v>
      </c>
      <c r="V2" s="72"/>
      <c r="W2" s="72"/>
      <c r="X2" s="72"/>
      <c r="Y2" s="72"/>
      <c r="Z2" s="72"/>
      <c r="AA2" s="72"/>
      <c r="AB2" s="72"/>
      <c r="AC2" s="34" t="s">
        <v>35</v>
      </c>
      <c r="AD2" s="72"/>
      <c r="AE2" s="72"/>
      <c r="AF2" s="72"/>
      <c r="AG2" s="72"/>
      <c r="AH2" s="72"/>
      <c r="AI2" s="147">
        <f ca="1">AV1-AW16</f>
        <v>234.22017384259379</v>
      </c>
      <c r="AK2" s="148" t="s">
        <v>103</v>
      </c>
      <c r="AM2" s="148"/>
      <c r="AN2" s="149" t="s">
        <v>100</v>
      </c>
      <c r="AO2" s="150"/>
      <c r="AP2" s="151">
        <f ca="1">$AX$1-$AV$1</f>
        <v>-229.20559050925658</v>
      </c>
      <c r="AR2" s="74"/>
      <c r="AS2" s="45"/>
      <c r="AT2" s="45"/>
      <c r="AU2" s="45"/>
      <c r="AV2" s="45"/>
      <c r="AW2" s="45"/>
      <c r="AX2" s="75" t="s">
        <v>40</v>
      </c>
      <c r="AY2" s="45"/>
      <c r="AZ2" s="45"/>
      <c r="BA2" s="45"/>
      <c r="BB2" s="45"/>
      <c r="BC2" s="76"/>
      <c r="BD2" s="71"/>
      <c r="BG2"/>
      <c r="BJ2"/>
      <c r="BK2"/>
      <c r="BL2"/>
      <c r="BO2" s="66"/>
      <c r="BP2" s="78" t="str">
        <f>X1</f>
        <v>Waldhof Mannheim</v>
      </c>
      <c r="BQ2" s="79">
        <f ca="1">RAND()</f>
        <v>0.34989336943383398</v>
      </c>
      <c r="BR2" s="67"/>
      <c r="BS2" s="80" t="s">
        <v>42</v>
      </c>
      <c r="BT2" s="69"/>
      <c r="BU2" s="70"/>
      <c r="BV2" s="70"/>
      <c r="BW2" s="71"/>
      <c r="BX2" s="71"/>
      <c r="BY2" s="71"/>
      <c r="BZ2" s="71"/>
    </row>
    <row r="3" spans="2:78" ht="28.7" customHeight="1" thickBot="1" x14ac:dyDescent="0.35">
      <c r="B3" s="72"/>
      <c r="AN3" s="72"/>
      <c r="AO3" s="73"/>
      <c r="AP3" s="126" t="s">
        <v>76</v>
      </c>
      <c r="AQ3" s="126"/>
      <c r="AR3" s="45"/>
      <c r="AS3" s="45"/>
      <c r="AT3" s="45"/>
      <c r="AU3" s="45"/>
      <c r="AV3" s="117" t="str">
        <f ca="1">$BP$5</f>
        <v>1.FC Saarbrücken</v>
      </c>
      <c r="AW3" s="81"/>
      <c r="AX3" s="82"/>
      <c r="AY3" s="82"/>
      <c r="AZ3" s="82"/>
      <c r="BA3" s="83"/>
      <c r="BB3" s="45"/>
      <c r="BC3" s="76"/>
      <c r="BD3" s="71"/>
      <c r="BG3"/>
      <c r="BJ3"/>
      <c r="BK3"/>
      <c r="BL3"/>
      <c r="BO3" s="66"/>
      <c r="BP3" s="78" t="str">
        <f>T1</f>
        <v>1.FC Saarbrücken</v>
      </c>
      <c r="BQ3" s="79">
        <f ca="1">RAND()+BQ4</f>
        <v>0.7654679458748288</v>
      </c>
      <c r="BR3" s="67"/>
      <c r="BS3" s="80" t="s">
        <v>43</v>
      </c>
      <c r="BT3" s="69"/>
      <c r="BU3" s="70"/>
      <c r="BV3" s="70"/>
      <c r="BW3" s="71"/>
      <c r="BX3" s="71"/>
      <c r="BY3" s="71"/>
      <c r="BZ3" s="71"/>
    </row>
    <row r="4" spans="2:78" ht="28.7" customHeight="1" thickBot="1" x14ac:dyDescent="0.25">
      <c r="B4" s="72"/>
      <c r="AN4" s="72"/>
      <c r="AP4" s="127"/>
      <c r="AQ4" s="146"/>
      <c r="AR4" s="74"/>
      <c r="AS4" s="45"/>
      <c r="AT4" s="42">
        <f ca="1">IF(BP12=6,"",BP18)</f>
        <v>5</v>
      </c>
      <c r="AU4" s="45"/>
      <c r="AV4" s="2" t="str">
        <f ca="1">IF(BP12=1,BP20,(IF(BP12=2,BP21,IF(BP12=3,BP22,IF(BP12=4,BP23,IF(BP12=5,BP24,BP25))))))</f>
        <v>nach rechts</v>
      </c>
      <c r="AW4" s="84"/>
      <c r="AX4" s="84"/>
      <c r="AY4" s="84"/>
      <c r="AZ4" s="84"/>
      <c r="BA4" s="85"/>
      <c r="BD4" s="71"/>
      <c r="BG4"/>
      <c r="BJ4"/>
      <c r="BK4"/>
      <c r="BL4"/>
      <c r="BO4" s="66"/>
      <c r="BP4" s="78" t="s">
        <v>44</v>
      </c>
      <c r="BQ4" s="123">
        <f>G2</f>
        <v>0</v>
      </c>
      <c r="BR4" s="67"/>
      <c r="BS4" s="67"/>
      <c r="BT4" s="69"/>
      <c r="BU4" s="70"/>
      <c r="BV4" s="70"/>
      <c r="BW4" s="71"/>
      <c r="BX4" s="71"/>
      <c r="BY4" s="71"/>
      <c r="BZ4" s="71"/>
    </row>
    <row r="5" spans="2:78" ht="28.7" customHeight="1" thickBot="1" x14ac:dyDescent="0.25">
      <c r="B5" s="72"/>
      <c r="AN5" s="72"/>
      <c r="AO5" s="6"/>
      <c r="AQ5" s="163" t="s">
        <v>107</v>
      </c>
      <c r="AR5" s="45"/>
      <c r="AS5" s="45"/>
      <c r="AT5" s="45"/>
      <c r="AU5" s="45"/>
      <c r="AV5" s="44">
        <f ca="1">AV1</f>
        <v>45871.025184027778</v>
      </c>
      <c r="AW5" s="118" t="s">
        <v>72</v>
      </c>
      <c r="AX5" s="86"/>
      <c r="AY5" s="87"/>
      <c r="AZ5" s="45"/>
      <c r="BA5" s="45"/>
      <c r="BB5" s="45"/>
      <c r="BC5" s="76"/>
      <c r="BD5" s="71"/>
      <c r="BG5"/>
      <c r="BJ5"/>
      <c r="BK5"/>
      <c r="BL5"/>
      <c r="BO5" s="66"/>
      <c r="BP5" s="88" t="str">
        <f ca="1">IF(BQ2&gt;BQ3,BP2,BP3)</f>
        <v>1.FC Saarbrücken</v>
      </c>
      <c r="BQ5" s="80"/>
      <c r="BT5" s="69"/>
      <c r="BU5" s="70"/>
      <c r="BV5" s="70"/>
      <c r="BW5" s="71"/>
      <c r="BX5" s="71"/>
      <c r="BY5" s="71"/>
      <c r="BZ5" s="71"/>
    </row>
    <row r="6" spans="2:78" ht="28.7" customHeight="1" x14ac:dyDescent="0.2">
      <c r="B6" s="72"/>
      <c r="AN6" s="72"/>
      <c r="AO6" s="73"/>
      <c r="AQ6" s="163" t="s">
        <v>82</v>
      </c>
      <c r="AR6" s="45"/>
      <c r="AS6" s="45"/>
      <c r="AT6" s="45"/>
      <c r="AU6" s="45"/>
      <c r="AV6" s="90"/>
      <c r="AW6" s="45"/>
      <c r="AX6" s="45"/>
      <c r="AY6" s="45"/>
      <c r="AZ6" s="74"/>
      <c r="BA6" s="74"/>
      <c r="BB6" s="74"/>
      <c r="BC6" s="91"/>
      <c r="BD6" s="71"/>
      <c r="BG6"/>
      <c r="BJ6"/>
      <c r="BK6"/>
      <c r="BL6"/>
      <c r="BO6" s="66"/>
      <c r="BP6" s="92"/>
      <c r="BQ6" s="93"/>
      <c r="BR6" s="92"/>
      <c r="BS6" s="92"/>
      <c r="BT6" s="69"/>
      <c r="BU6" s="70"/>
      <c r="BV6" s="70"/>
      <c r="BW6" s="71"/>
      <c r="BX6" s="71"/>
      <c r="BY6" s="71"/>
      <c r="BZ6" s="71"/>
    </row>
    <row r="7" spans="2:78" ht="28.7" customHeight="1" x14ac:dyDescent="0.2">
      <c r="B7" s="72"/>
      <c r="AN7" s="72"/>
      <c r="AO7" s="73"/>
      <c r="AQ7" s="163" t="s">
        <v>92</v>
      </c>
      <c r="AR7" s="45"/>
      <c r="AS7" s="45"/>
      <c r="AT7" s="45"/>
      <c r="AU7" s="45"/>
      <c r="AV7" s="45"/>
      <c r="AW7" s="45"/>
      <c r="AX7" s="45"/>
      <c r="AY7" s="45"/>
      <c r="AZ7" s="94"/>
      <c r="BA7" s="94"/>
      <c r="BB7" s="74"/>
      <c r="BC7" s="91"/>
      <c r="BD7" s="71"/>
      <c r="BG7"/>
      <c r="BJ7"/>
      <c r="BK7"/>
      <c r="BL7"/>
      <c r="BO7" s="66"/>
      <c r="BP7" s="88" t="s">
        <v>48</v>
      </c>
      <c r="BQ7" s="80"/>
      <c r="BR7" s="78" t="s">
        <v>55</v>
      </c>
      <c r="BS7" s="78">
        <v>0.5</v>
      </c>
      <c r="BT7" s="69"/>
      <c r="BU7" s="70"/>
      <c r="BV7" s="70"/>
      <c r="BW7" s="71"/>
      <c r="BX7" s="71"/>
      <c r="BY7" s="71"/>
      <c r="BZ7" s="71"/>
    </row>
    <row r="8" spans="2:78" ht="28.7" customHeight="1" x14ac:dyDescent="0.2">
      <c r="B8" s="72"/>
      <c r="AN8" s="72"/>
      <c r="AO8" s="73"/>
      <c r="AQ8" s="163" t="s">
        <v>96</v>
      </c>
      <c r="AR8" s="145" t="s">
        <v>99</v>
      </c>
      <c r="AS8" s="45"/>
      <c r="AT8" s="45"/>
      <c r="AU8" s="45"/>
      <c r="AV8" s="45"/>
      <c r="AW8" s="45"/>
      <c r="AX8" s="45"/>
      <c r="AY8" s="45"/>
      <c r="AZ8" s="74"/>
      <c r="BA8" s="74"/>
      <c r="BB8" s="74"/>
      <c r="BC8" s="91"/>
      <c r="BD8" s="71"/>
      <c r="BG8"/>
      <c r="BJ8"/>
      <c r="BK8"/>
      <c r="BL8"/>
      <c r="BO8" s="66"/>
      <c r="BP8" s="78">
        <f ca="1">RAND()*3</f>
        <v>0.41641713431787297</v>
      </c>
      <c r="BQ8" s="80" t="s">
        <v>51</v>
      </c>
      <c r="BR8" s="80"/>
      <c r="BS8" s="80"/>
      <c r="BT8" s="69"/>
      <c r="BU8" s="70"/>
      <c r="BV8" s="70"/>
      <c r="BW8" s="71"/>
      <c r="BX8" s="71"/>
      <c r="BY8" s="71"/>
      <c r="BZ8" s="71"/>
    </row>
    <row r="9" spans="2:78" ht="28.7" customHeight="1" x14ac:dyDescent="0.2">
      <c r="B9" s="72"/>
      <c r="AN9" s="72"/>
      <c r="AO9" s="73"/>
      <c r="AQ9" s="163" t="s">
        <v>85</v>
      </c>
      <c r="AR9" s="145" t="s">
        <v>99</v>
      </c>
      <c r="AS9" s="45"/>
      <c r="AT9" s="45"/>
      <c r="AU9" s="45"/>
      <c r="AV9" s="45"/>
      <c r="AW9" s="45"/>
      <c r="AX9" s="45"/>
      <c r="AY9" s="45"/>
      <c r="AZ9" s="74"/>
      <c r="BA9" s="74"/>
      <c r="BB9" s="74"/>
      <c r="BC9" s="91"/>
      <c r="BD9" s="71"/>
      <c r="BG9"/>
      <c r="BJ9"/>
      <c r="BK9"/>
      <c r="BL9"/>
      <c r="BO9" s="95"/>
      <c r="BP9" s="78">
        <f ca="1">RAND()*3</f>
        <v>0.40951473750397971</v>
      </c>
      <c r="BQ9" s="80" t="s">
        <v>51</v>
      </c>
      <c r="BR9" s="80"/>
      <c r="BS9" s="80"/>
      <c r="BT9" s="96"/>
      <c r="BU9" s="70"/>
      <c r="BV9" s="70"/>
      <c r="BW9" s="71"/>
      <c r="BX9" s="71"/>
      <c r="BY9" s="71"/>
      <c r="BZ9" s="71"/>
    </row>
    <row r="10" spans="2:78" ht="28.7" customHeight="1" x14ac:dyDescent="0.2">
      <c r="B10" s="72"/>
      <c r="AN10" s="72"/>
      <c r="AQ10" s="163" t="s">
        <v>87</v>
      </c>
      <c r="AR10" s="145" t="s">
        <v>99</v>
      </c>
      <c r="AS10" s="45"/>
      <c r="AT10" s="45"/>
      <c r="AU10" s="45"/>
      <c r="AV10" s="154" t="s">
        <v>102</v>
      </c>
      <c r="AW10" s="45"/>
      <c r="AX10" s="45"/>
      <c r="AY10" s="45"/>
      <c r="AZ10" s="74"/>
      <c r="BA10" s="74"/>
      <c r="BB10" s="74"/>
      <c r="BC10" s="91"/>
      <c r="BD10" s="71"/>
      <c r="BG10"/>
      <c r="BJ10"/>
      <c r="BK10"/>
      <c r="BL10"/>
      <c r="BO10" s="95"/>
      <c r="BP10" s="124">
        <f ca="1">BP8+BP9+BS7+BQ4</f>
        <v>1.3259318718218527</v>
      </c>
      <c r="BQ10" s="80" t="s">
        <v>49</v>
      </c>
      <c r="BR10" s="80"/>
      <c r="BS10" s="80"/>
      <c r="BT10" s="96"/>
      <c r="BU10" s="70"/>
      <c r="BV10" s="70"/>
      <c r="BW10" s="71"/>
      <c r="BX10" s="71"/>
      <c r="BY10" s="71"/>
      <c r="BZ10" s="71"/>
    </row>
    <row r="11" spans="2:78" ht="28.7" customHeight="1" x14ac:dyDescent="0.2">
      <c r="B11" s="72"/>
      <c r="AN11" s="72"/>
      <c r="AO11" s="6"/>
      <c r="AQ11" s="163" t="s">
        <v>81</v>
      </c>
      <c r="AR11" s="145" t="s">
        <v>99</v>
      </c>
      <c r="AS11" s="45"/>
      <c r="AT11" s="74"/>
      <c r="AU11" s="94"/>
      <c r="AV11" s="94"/>
      <c r="AW11" s="94"/>
      <c r="AX11" s="74"/>
      <c r="AY11" s="74"/>
      <c r="AZ11" s="74"/>
      <c r="BA11" s="74"/>
      <c r="BB11" s="74"/>
      <c r="BC11" s="91"/>
      <c r="BD11" s="71"/>
      <c r="BG11"/>
      <c r="BJ11"/>
      <c r="BK11"/>
      <c r="BL11"/>
      <c r="BO11" s="95"/>
      <c r="BP11" s="97">
        <f ca="1">INT(BP10)+1</f>
        <v>2</v>
      </c>
      <c r="BQ11" s="80" t="s">
        <v>52</v>
      </c>
      <c r="BR11" s="92"/>
      <c r="BS11" s="92"/>
      <c r="BT11" s="96"/>
      <c r="BU11" s="70"/>
      <c r="BV11" s="70"/>
      <c r="BW11" s="71"/>
      <c r="BX11" s="71"/>
      <c r="BY11" s="71"/>
      <c r="BZ11" s="71"/>
    </row>
    <row r="12" spans="2:78" ht="28.7" customHeight="1" thickBot="1" x14ac:dyDescent="0.25">
      <c r="B12" s="72"/>
      <c r="AN12" s="72"/>
      <c r="AO12" s="6"/>
      <c r="AQ12" s="163" t="s">
        <v>97</v>
      </c>
      <c r="AR12" s="145" t="s">
        <v>99</v>
      </c>
      <c r="AT12" s="98"/>
      <c r="AU12" s="99"/>
      <c r="AV12" s="99"/>
      <c r="AW12" s="98"/>
      <c r="AX12" s="98"/>
      <c r="AY12" s="98"/>
      <c r="AZ12" s="98"/>
      <c r="BA12" s="98"/>
      <c r="BB12" s="98"/>
      <c r="BC12" s="100"/>
      <c r="BD12" s="71"/>
      <c r="BG12"/>
      <c r="BJ12"/>
      <c r="BK12"/>
      <c r="BL12"/>
      <c r="BO12" s="101"/>
      <c r="BP12" s="97">
        <f ca="1">IF(BP11&gt;6,6,BP11)</f>
        <v>2</v>
      </c>
      <c r="BQ12" s="80" t="s">
        <v>50</v>
      </c>
      <c r="BR12" s="92"/>
      <c r="BS12" s="92"/>
      <c r="BT12" s="70"/>
      <c r="BU12" s="70"/>
      <c r="BV12" s="70"/>
      <c r="BW12" s="71"/>
      <c r="BX12" s="71"/>
      <c r="BY12" s="71"/>
      <c r="BZ12" s="71"/>
    </row>
    <row r="13" spans="2:78" ht="28.7" customHeight="1" x14ac:dyDescent="0.2">
      <c r="B13" s="72"/>
      <c r="AN13" s="72"/>
      <c r="AQ13" s="163" t="s">
        <v>84</v>
      </c>
      <c r="AR13" s="45"/>
      <c r="AT13"/>
      <c r="AU13"/>
      <c r="AV13"/>
      <c r="AW13"/>
      <c r="AX13"/>
      <c r="AY13"/>
      <c r="AZ13"/>
      <c r="BA13"/>
      <c r="BD13" s="71"/>
      <c r="BG13"/>
      <c r="BJ13"/>
      <c r="BK13"/>
      <c r="BL13"/>
      <c r="BO13" s="101"/>
      <c r="BP13" s="88" t="s">
        <v>15</v>
      </c>
      <c r="BQ13" s="80"/>
      <c r="BR13" s="80"/>
      <c r="BS13" s="80"/>
      <c r="BT13" s="70"/>
      <c r="BU13" s="70"/>
      <c r="BV13" s="70"/>
      <c r="BW13" s="71"/>
      <c r="BX13" s="71"/>
      <c r="BY13" s="71"/>
      <c r="BZ13" s="71"/>
    </row>
    <row r="14" spans="2:78" ht="28.7" customHeight="1" x14ac:dyDescent="0.2">
      <c r="B14" s="72"/>
      <c r="AN14" s="72"/>
      <c r="AQ14" s="163" t="s">
        <v>86</v>
      </c>
      <c r="AR14" s="45"/>
      <c r="AV14" s="51" t="s">
        <v>101</v>
      </c>
      <c r="AW14" s="111">
        <f>AW15+AW18</f>
        <v>5.0145833333333334</v>
      </c>
      <c r="AX14" s="111" t="e">
        <f>AX15+AX18</f>
        <v>#VALUE!</v>
      </c>
      <c r="AZ14" s="108"/>
      <c r="BA14" s="108"/>
      <c r="BB14" s="108"/>
      <c r="BC14" s="108"/>
      <c r="BG14"/>
      <c r="BJ14"/>
      <c r="BK14"/>
      <c r="BL14"/>
      <c r="BO14" s="101"/>
      <c r="BP14" s="79">
        <f ca="1">RAND()*6</f>
        <v>3.938788368079452</v>
      </c>
      <c r="BQ14" s="80" t="s">
        <v>16</v>
      </c>
      <c r="BR14" s="103"/>
      <c r="BS14" s="103"/>
      <c r="BT14" s="70"/>
      <c r="BU14" s="70"/>
      <c r="BV14" s="70"/>
      <c r="BW14" s="71"/>
      <c r="BX14" s="71"/>
      <c r="BY14" s="71"/>
      <c r="BZ14" s="71"/>
    </row>
    <row r="15" spans="2:78" ht="28.7" customHeight="1" thickBot="1" x14ac:dyDescent="0.25">
      <c r="B15" s="72"/>
      <c r="AN15" s="72"/>
      <c r="AQ15" s="163" t="s">
        <v>94</v>
      </c>
      <c r="AU15" s="110" t="s">
        <v>37</v>
      </c>
      <c r="AV15" s="107"/>
      <c r="AW15" s="111">
        <v>1.3888888888888888E-2</v>
      </c>
      <c r="AX15" s="6"/>
      <c r="AZ15" s="6"/>
      <c r="BA15" s="112"/>
      <c r="BB15" s="6"/>
      <c r="BC15" s="6"/>
      <c r="BG15"/>
      <c r="BJ15"/>
      <c r="BK15"/>
      <c r="BL15"/>
      <c r="BO15" s="101"/>
      <c r="BP15" s="78">
        <f ca="1">RAND()*6</f>
        <v>1.9913936490651338</v>
      </c>
      <c r="BQ15" s="80" t="s">
        <v>16</v>
      </c>
      <c r="BR15" s="80"/>
      <c r="BS15" s="80"/>
      <c r="BT15" s="70"/>
      <c r="BU15" s="70"/>
      <c r="BV15" s="70"/>
      <c r="BW15" s="71"/>
      <c r="BX15" s="71"/>
      <c r="BY15" s="71"/>
      <c r="BZ15" s="71"/>
    </row>
    <row r="16" spans="2:78" ht="28.7" customHeight="1" thickBot="1" x14ac:dyDescent="0.25">
      <c r="B16" s="72"/>
      <c r="AN16" s="72"/>
      <c r="AQ16" s="163" t="s">
        <v>83</v>
      </c>
      <c r="AS16" s="6"/>
      <c r="AU16" s="110" t="s">
        <v>68</v>
      </c>
      <c r="AW16" s="46">
        <v>45636.805010185184</v>
      </c>
      <c r="AX16" s="6"/>
      <c r="AZ16" s="6"/>
      <c r="BA16" s="6"/>
      <c r="BB16" s="6"/>
      <c r="BC16" s="6"/>
      <c r="BG16"/>
      <c r="BJ16"/>
      <c r="BK16"/>
      <c r="BL16"/>
      <c r="BO16" s="104"/>
      <c r="BP16" s="79">
        <f ca="1">BP14+BP15</f>
        <v>5.9301820171445856</v>
      </c>
      <c r="BQ16" s="80" t="s">
        <v>49</v>
      </c>
      <c r="BR16" s="80"/>
      <c r="BS16" s="80"/>
      <c r="BT16" s="71"/>
      <c r="BU16" s="71"/>
      <c r="BV16" s="71"/>
      <c r="BW16" s="71"/>
      <c r="BX16" s="71"/>
      <c r="BY16" s="71"/>
      <c r="BZ16" s="71"/>
    </row>
    <row r="17" spans="1:78" ht="28.7" customHeight="1" x14ac:dyDescent="0.2">
      <c r="B17" s="72"/>
      <c r="AN17" s="72"/>
      <c r="AQ17" s="163" t="s">
        <v>93</v>
      </c>
      <c r="AS17" s="6"/>
      <c r="AU17" s="109" t="s">
        <v>38</v>
      </c>
      <c r="AV17" s="102"/>
      <c r="AW17" s="113">
        <f>AW16+AW15+AW18</f>
        <v>45641.819593518521</v>
      </c>
      <c r="AX17" s="73"/>
      <c r="AZ17" s="6"/>
      <c r="BA17" s="6"/>
      <c r="BB17" s="6"/>
      <c r="BC17" s="6"/>
      <c r="BG17"/>
      <c r="BJ17"/>
      <c r="BK17"/>
      <c r="BL17"/>
      <c r="BO17" s="105"/>
      <c r="BP17" s="97">
        <f ca="1">INT(BP16)</f>
        <v>5</v>
      </c>
      <c r="BQ17" s="80" t="s">
        <v>52</v>
      </c>
      <c r="BR17" s="80"/>
      <c r="BS17" s="80"/>
      <c r="BT17" s="106"/>
      <c r="BU17" s="106"/>
      <c r="BV17" s="106"/>
      <c r="BW17" s="106"/>
      <c r="BX17" s="106"/>
      <c r="BY17" s="71"/>
      <c r="BZ17" s="71"/>
    </row>
    <row r="18" spans="1:78" ht="28.7" customHeight="1" x14ac:dyDescent="0.2">
      <c r="B18" s="72"/>
      <c r="AN18" s="72"/>
      <c r="AO18" s="62"/>
      <c r="AQ18" s="163" t="s">
        <v>98</v>
      </c>
      <c r="AS18" s="6"/>
      <c r="AU18" s="110"/>
      <c r="AW18" s="111">
        <v>5.0006944444444441</v>
      </c>
      <c r="AX18" s="50" t="s">
        <v>74</v>
      </c>
      <c r="AZ18" s="62"/>
      <c r="BA18" s="62"/>
      <c r="BB18" s="62"/>
      <c r="BC18" s="62"/>
      <c r="BG18"/>
      <c r="BJ18"/>
      <c r="BK18"/>
      <c r="BL18"/>
      <c r="BP18" s="97">
        <f ca="1">IF(BP17=0,1,BP17)</f>
        <v>5</v>
      </c>
      <c r="BQ18" s="80" t="s">
        <v>50</v>
      </c>
      <c r="BR18" s="92"/>
      <c r="BS18" s="92"/>
    </row>
    <row r="19" spans="1:78" ht="28.7" customHeight="1" x14ac:dyDescent="0.2">
      <c r="B19" s="72"/>
      <c r="AN19" s="72"/>
      <c r="AO19" s="108"/>
      <c r="AQ19" s="163" t="s">
        <v>89</v>
      </c>
      <c r="AS19" s="6"/>
      <c r="AX19" s="52" t="s">
        <v>75</v>
      </c>
      <c r="AZ19" s="111"/>
      <c r="BA19" s="62"/>
      <c r="BB19" s="62"/>
      <c r="BC19" s="62"/>
      <c r="BG19"/>
      <c r="BJ19"/>
      <c r="BK19"/>
      <c r="BL19"/>
      <c r="BP19" s="92" t="s">
        <v>28</v>
      </c>
      <c r="BQ19" s="92"/>
      <c r="BR19" s="92"/>
      <c r="BS19" s="92"/>
    </row>
    <row r="20" spans="1:78" ht="28.7" customHeight="1" x14ac:dyDescent="0.2">
      <c r="B20" s="72"/>
      <c r="AN20" s="72"/>
      <c r="AO20" s="108"/>
      <c r="AQ20" s="163" t="s">
        <v>79</v>
      </c>
      <c r="AX20" s="51" t="s">
        <v>41</v>
      </c>
      <c r="AY20" s="53">
        <v>0</v>
      </c>
      <c r="AZ20" s="116" t="s">
        <v>39</v>
      </c>
      <c r="BA20" s="62"/>
      <c r="BG20"/>
      <c r="BJ20"/>
      <c r="BK20"/>
      <c r="BL20"/>
      <c r="BO20" s="105"/>
      <c r="BP20" s="5" t="s">
        <v>9</v>
      </c>
      <c r="BQ20" s="103"/>
      <c r="BR20" s="103"/>
      <c r="BS20" s="103"/>
      <c r="BT20" s="106"/>
      <c r="BU20" s="106"/>
      <c r="BV20" s="106"/>
      <c r="BW20" s="106"/>
      <c r="BX20" s="106"/>
      <c r="BY20" s="71"/>
      <c r="BZ20" s="71"/>
    </row>
    <row r="21" spans="1:78" ht="28.7" customHeight="1" x14ac:dyDescent="0.2">
      <c r="B21" s="72"/>
      <c r="AN21" s="72"/>
      <c r="AO21" s="6"/>
      <c r="AQ21" s="163" t="s">
        <v>95</v>
      </c>
      <c r="AT21"/>
      <c r="AU21"/>
      <c r="AV21"/>
      <c r="AW21"/>
      <c r="AX21"/>
      <c r="AY21"/>
      <c r="AZ21"/>
      <c r="BA21"/>
      <c r="BE21" s="33"/>
      <c r="BG21"/>
      <c r="BJ21"/>
      <c r="BK21"/>
      <c r="BL21"/>
      <c r="BP21" s="5" t="s">
        <v>7</v>
      </c>
      <c r="BQ21" s="92"/>
      <c r="BR21" s="92"/>
      <c r="BS21" s="92"/>
      <c r="BT21" s="106"/>
      <c r="BU21" s="106"/>
      <c r="BV21" s="105"/>
      <c r="BW21" s="105"/>
      <c r="BX21" s="105"/>
      <c r="BY21" s="105"/>
      <c r="BZ21" s="105"/>
    </row>
    <row r="22" spans="1:78" ht="28.7" customHeight="1" x14ac:dyDescent="0.2">
      <c r="B22" s="72"/>
      <c r="AN22" s="72"/>
      <c r="AO22" s="6"/>
      <c r="AQ22" s="163" t="s">
        <v>108</v>
      </c>
      <c r="AT22"/>
      <c r="AU22"/>
      <c r="AV22"/>
      <c r="AW22"/>
      <c r="AX22"/>
      <c r="AY22"/>
      <c r="AZ22"/>
      <c r="BA22"/>
      <c r="BP22" s="5" t="s">
        <v>6</v>
      </c>
      <c r="BQ22" s="103"/>
      <c r="BR22" s="103"/>
      <c r="BS22" s="103"/>
      <c r="BT22" s="106"/>
      <c r="BU22" s="106"/>
      <c r="BV22" s="105"/>
      <c r="BW22" s="105"/>
      <c r="BX22" s="105"/>
      <c r="BY22" s="105"/>
      <c r="BZ22" s="105"/>
    </row>
    <row r="23" spans="1:78" ht="28.7" customHeight="1" x14ac:dyDescent="0.2">
      <c r="B23" s="72"/>
      <c r="AN23" s="72"/>
      <c r="AO23" s="6"/>
      <c r="AQ23" s="163" t="s">
        <v>109</v>
      </c>
      <c r="AT23"/>
      <c r="AU23"/>
      <c r="AV23"/>
      <c r="AW23"/>
      <c r="AX23"/>
      <c r="AY23"/>
      <c r="AZ23"/>
      <c r="BA23"/>
      <c r="BP23" s="5" t="s">
        <v>8</v>
      </c>
      <c r="BQ23" s="92"/>
      <c r="BR23" s="92"/>
      <c r="BS23" s="92"/>
      <c r="BT23" s="106"/>
      <c r="BU23" s="106"/>
      <c r="BV23" s="105"/>
      <c r="BW23" s="105"/>
      <c r="BX23" s="105"/>
      <c r="BY23" s="105"/>
    </row>
    <row r="24" spans="1:78" ht="28.7" customHeight="1" x14ac:dyDescent="0.35">
      <c r="B24" s="72"/>
      <c r="AN24" s="72"/>
      <c r="AO24" s="62"/>
      <c r="BP24" s="132" t="s">
        <v>53</v>
      </c>
      <c r="BQ24" s="92"/>
      <c r="BR24" s="92"/>
      <c r="BS24" s="92"/>
      <c r="BT24" s="71"/>
      <c r="BU24" s="71"/>
    </row>
    <row r="25" spans="1:78" ht="28.7" customHeight="1" x14ac:dyDescent="0.35">
      <c r="B25" s="72"/>
      <c r="AN25" s="72"/>
      <c r="AO25" s="62"/>
      <c r="BP25" s="132" t="s">
        <v>54</v>
      </c>
      <c r="BT25" s="71"/>
      <c r="BU25" s="71"/>
    </row>
    <row r="26" spans="1:78" ht="28.7" customHeight="1" x14ac:dyDescent="0.2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35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BT26" s="71"/>
      <c r="BU26" s="71"/>
    </row>
    <row r="27" spans="1:78" ht="28.7" customHeight="1" x14ac:dyDescent="0.2">
      <c r="A27" s="104"/>
      <c r="B27" s="104"/>
      <c r="C27" s="114"/>
      <c r="D27" s="119" t="s">
        <v>71</v>
      </c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1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K27" s="115" t="s">
        <v>0</v>
      </c>
      <c r="AU27" s="77"/>
      <c r="BA27" s="77"/>
    </row>
    <row r="28" spans="1:78" ht="28.7" customHeight="1" x14ac:dyDescent="0.2">
      <c r="A28" s="104"/>
      <c r="B28" s="104"/>
      <c r="C28" s="133" t="s">
        <v>90</v>
      </c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33" t="s">
        <v>91</v>
      </c>
      <c r="Z28" s="104"/>
      <c r="AA28" s="104"/>
      <c r="AB28" s="104"/>
      <c r="AC28" s="104"/>
      <c r="AD28" s="104"/>
      <c r="AE28" s="104"/>
      <c r="AU28" s="45"/>
      <c r="BA28" s="45"/>
    </row>
    <row r="29" spans="1:78" ht="28.7" customHeight="1" x14ac:dyDescent="0.2">
      <c r="A29" s="104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</row>
    <row r="30" spans="1:78" ht="28.7" customHeight="1" x14ac:dyDescent="0.2">
      <c r="A30" s="104"/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</row>
    <row r="31" spans="1:78" ht="28.7" customHeight="1" x14ac:dyDescent="0.2">
      <c r="A31" s="104"/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</row>
    <row r="32" spans="1:78" ht="28.7" customHeight="1" x14ac:dyDescent="0.2">
      <c r="A32" s="104"/>
      <c r="B32" s="104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</row>
    <row r="33" spans="1:31" ht="28.7" customHeight="1" x14ac:dyDescent="0.2">
      <c r="A33" s="104"/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</row>
    <row r="34" spans="1:31" ht="28.7" customHeight="1" x14ac:dyDescent="0.2">
      <c r="A34" s="104"/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</row>
    <row r="35" spans="1:31" ht="28.7" customHeight="1" x14ac:dyDescent="0.2">
      <c r="A35" s="104"/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</row>
    <row r="36" spans="1:31" ht="28.7" customHeight="1" x14ac:dyDescent="0.2">
      <c r="A36" s="104"/>
      <c r="B36" s="104"/>
      <c r="C36" s="104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</row>
    <row r="37" spans="1:31" ht="28.7" customHeight="1" x14ac:dyDescent="0.2">
      <c r="A37" s="104"/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</row>
    <row r="38" spans="1:31" ht="28.7" customHeight="1" x14ac:dyDescent="0.2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</row>
    <row r="39" spans="1:31" ht="28.7" customHeight="1" x14ac:dyDescent="0.2">
      <c r="A39" s="1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/>
      <c r="P39"/>
      <c r="Q39"/>
      <c r="R39"/>
      <c r="S39"/>
      <c r="T39"/>
      <c r="U39"/>
      <c r="V39"/>
      <c r="W39"/>
      <c r="X39"/>
      <c r="Y39"/>
      <c r="Z39"/>
      <c r="AA39"/>
      <c r="AB39" s="104"/>
      <c r="AC39" s="104"/>
      <c r="AD39" s="104"/>
      <c r="AE39" s="104"/>
    </row>
    <row r="40" spans="1:31" ht="28.7" customHeight="1" x14ac:dyDescent="0.2">
      <c r="A40" s="104"/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/>
      <c r="P40"/>
      <c r="Q40"/>
      <c r="R40"/>
      <c r="S40"/>
      <c r="T40"/>
      <c r="U40"/>
      <c r="V40"/>
      <c r="W40"/>
      <c r="X40"/>
      <c r="Y40"/>
      <c r="Z40"/>
      <c r="AA40"/>
      <c r="AB40" s="104"/>
      <c r="AC40" s="104"/>
      <c r="AD40" s="104"/>
      <c r="AE40" s="104"/>
    </row>
    <row r="41" spans="1:31" ht="28.7" customHeight="1" x14ac:dyDescent="0.2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/>
      <c r="P41"/>
      <c r="Q41"/>
      <c r="R41"/>
      <c r="S41"/>
      <c r="T41"/>
      <c r="U41"/>
      <c r="V41"/>
      <c r="W41"/>
      <c r="X41"/>
      <c r="Y41"/>
      <c r="Z41"/>
      <c r="AA41"/>
      <c r="AB41" s="104"/>
      <c r="AC41" s="104"/>
      <c r="AD41" s="104"/>
      <c r="AE41" s="104"/>
    </row>
    <row r="42" spans="1:31" ht="28.7" customHeight="1" x14ac:dyDescent="0.2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/>
      <c r="P42"/>
      <c r="Q42"/>
      <c r="R42"/>
      <c r="S42"/>
      <c r="T42"/>
      <c r="U42"/>
      <c r="V42"/>
      <c r="W42"/>
      <c r="X42"/>
      <c r="Y42"/>
      <c r="Z42"/>
      <c r="AA42"/>
      <c r="AB42" s="104"/>
      <c r="AC42" s="104"/>
      <c r="AD42" s="104"/>
      <c r="AE42" s="104"/>
    </row>
    <row r="43" spans="1:31" ht="28.7" customHeight="1" x14ac:dyDescent="0.2">
      <c r="A43" s="104"/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/>
      <c r="P43"/>
      <c r="Q43"/>
      <c r="R43"/>
      <c r="S43"/>
      <c r="T43"/>
      <c r="U43"/>
      <c r="V43"/>
      <c r="W43"/>
      <c r="X43"/>
      <c r="Y43"/>
      <c r="Z43"/>
      <c r="AA43"/>
      <c r="AB43" s="104"/>
      <c r="AC43" s="104"/>
      <c r="AD43" s="104"/>
      <c r="AE43" s="104"/>
    </row>
    <row r="44" spans="1:31" ht="28.7" customHeight="1" x14ac:dyDescent="0.2">
      <c r="A44" s="104"/>
      <c r="B44" s="104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/>
      <c r="P44"/>
      <c r="Q44"/>
      <c r="R44"/>
      <c r="S44"/>
      <c r="T44"/>
      <c r="U44"/>
      <c r="V44"/>
      <c r="W44"/>
      <c r="X44"/>
      <c r="Y44"/>
      <c r="Z44"/>
      <c r="AA44"/>
      <c r="AB44" s="104"/>
      <c r="AC44" s="104"/>
      <c r="AD44" s="104"/>
      <c r="AE44" s="104"/>
    </row>
    <row r="45" spans="1:31" ht="28.7" customHeight="1" x14ac:dyDescent="0.2">
      <c r="A45" s="104"/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/>
      <c r="P45"/>
      <c r="Q45"/>
      <c r="R45"/>
      <c r="S45"/>
      <c r="T45"/>
      <c r="U45"/>
      <c r="V45"/>
      <c r="W45"/>
      <c r="X45"/>
      <c r="Y45"/>
      <c r="Z45"/>
      <c r="AA45"/>
      <c r="AB45" s="104"/>
      <c r="AC45" s="104"/>
      <c r="AD45" s="104"/>
      <c r="AE45" s="104"/>
    </row>
    <row r="46" spans="1:31" ht="28.7" customHeight="1" x14ac:dyDescent="0.2">
      <c r="A46" s="104"/>
      <c r="B46" s="104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</row>
    <row r="47" spans="1:31" ht="28.7" customHeight="1" x14ac:dyDescent="0.2">
      <c r="A47" s="104"/>
      <c r="B47" s="104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</row>
    <row r="48" spans="1:31" ht="28.7" customHeight="1" x14ac:dyDescent="0.2">
      <c r="A48" s="104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</row>
  </sheetData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workbookViewId="0">
      <selection activeCell="D13" sqref="D13"/>
    </sheetView>
  </sheetViews>
  <sheetFormatPr baseColWidth="10" defaultRowHeight="18.75" x14ac:dyDescent="0.3"/>
  <cols>
    <col min="1" max="1" width="17.83203125" style="12" customWidth="1"/>
    <col min="2" max="2" width="14.5" style="12" customWidth="1"/>
    <col min="3" max="3" width="51.33203125" style="12" customWidth="1"/>
    <col min="4" max="4" width="72.83203125" style="1" customWidth="1"/>
    <col min="5" max="5" width="6.5" style="1" hidden="1" customWidth="1"/>
    <col min="6" max="6" width="30.33203125" style="1" customWidth="1"/>
    <col min="7" max="16384" width="12" style="1"/>
  </cols>
  <sheetData>
    <row r="1" spans="1:8" ht="20.25" x14ac:dyDescent="0.3">
      <c r="A1" s="11" t="s">
        <v>2</v>
      </c>
      <c r="C1" s="13" t="s">
        <v>33</v>
      </c>
      <c r="D1" s="25" t="s">
        <v>27</v>
      </c>
    </row>
    <row r="2" spans="1:8" x14ac:dyDescent="0.3">
      <c r="C2" s="14" t="s">
        <v>34</v>
      </c>
      <c r="D2" s="22"/>
    </row>
    <row r="3" spans="1:8" ht="20.25" x14ac:dyDescent="0.3">
      <c r="A3" s="11" t="s">
        <v>3</v>
      </c>
      <c r="C3" s="20" t="s">
        <v>18</v>
      </c>
      <c r="D3" s="9"/>
      <c r="F3" s="15"/>
    </row>
    <row r="4" spans="1:8" ht="20.25" x14ac:dyDescent="0.3">
      <c r="A4" s="12" t="s">
        <v>19</v>
      </c>
      <c r="D4" s="9"/>
      <c r="F4"/>
      <c r="G4"/>
      <c r="H4"/>
    </row>
    <row r="5" spans="1:8" ht="20.25" x14ac:dyDescent="0.3">
      <c r="A5" s="12" t="s">
        <v>63</v>
      </c>
      <c r="D5" s="26" t="s">
        <v>32</v>
      </c>
      <c r="E5" s="3"/>
    </row>
    <row r="6" spans="1:8" ht="20.25" x14ac:dyDescent="0.3">
      <c r="A6" s="12" t="s">
        <v>10</v>
      </c>
      <c r="D6" s="22"/>
      <c r="E6" s="3"/>
      <c r="G6" s="12"/>
      <c r="H6"/>
    </row>
    <row r="7" spans="1:8" ht="20.25" x14ac:dyDescent="0.3">
      <c r="A7" s="12" t="s">
        <v>64</v>
      </c>
      <c r="D7" s="9"/>
      <c r="E7" s="3"/>
      <c r="H7"/>
    </row>
    <row r="8" spans="1:8" ht="20.25" x14ac:dyDescent="0.3">
      <c r="A8" s="12" t="s">
        <v>65</v>
      </c>
      <c r="D8" s="9"/>
      <c r="E8" s="3"/>
    </row>
    <row r="9" spans="1:8" ht="20.25" x14ac:dyDescent="0.3">
      <c r="A9" s="12" t="s">
        <v>20</v>
      </c>
      <c r="D9" s="9"/>
      <c r="E9" s="3"/>
    </row>
    <row r="10" spans="1:8" ht="20.25" x14ac:dyDescent="0.3">
      <c r="A10" s="12" t="s">
        <v>29</v>
      </c>
      <c r="D10" s="9"/>
      <c r="E10" s="3"/>
    </row>
    <row r="11" spans="1:8" ht="21" thickBot="1" x14ac:dyDescent="0.35">
      <c r="C11" s="12" t="s">
        <v>46</v>
      </c>
      <c r="D11" s="36" t="s">
        <v>56</v>
      </c>
      <c r="E11" s="3"/>
    </row>
    <row r="12" spans="1:8" ht="20.25" x14ac:dyDescent="0.3">
      <c r="A12" s="16" t="s">
        <v>24</v>
      </c>
      <c r="D12" s="19" t="s">
        <v>23</v>
      </c>
      <c r="E12" s="3"/>
    </row>
    <row r="13" spans="1:8" ht="20.25" x14ac:dyDescent="0.3">
      <c r="A13" s="12" t="s">
        <v>66</v>
      </c>
      <c r="D13" s="19"/>
      <c r="E13" s="3"/>
    </row>
    <row r="14" spans="1:8" ht="20.25" x14ac:dyDescent="0.3">
      <c r="A14" s="12" t="s">
        <v>67</v>
      </c>
      <c r="D14" s="27"/>
      <c r="E14" s="3"/>
    </row>
    <row r="15" spans="1:8" ht="20.25" x14ac:dyDescent="0.3">
      <c r="A15" s="12" t="s">
        <v>25</v>
      </c>
      <c r="D15" s="28"/>
      <c r="E15" s="3"/>
    </row>
    <row r="16" spans="1:8" ht="20.25" x14ac:dyDescent="0.3">
      <c r="A16" s="12" t="s">
        <v>47</v>
      </c>
      <c r="D16" s="28"/>
      <c r="E16" s="3"/>
    </row>
    <row r="17" spans="1:5" ht="20.25" x14ac:dyDescent="0.3">
      <c r="A17" s="12" t="s">
        <v>21</v>
      </c>
      <c r="D17" s="28"/>
      <c r="E17" s="3"/>
    </row>
    <row r="18" spans="1:5" ht="20.25" x14ac:dyDescent="0.3">
      <c r="A18" s="12" t="s">
        <v>59</v>
      </c>
      <c r="D18" s="28"/>
      <c r="E18" s="3"/>
    </row>
    <row r="19" spans="1:5" ht="20.25" x14ac:dyDescent="0.3">
      <c r="A19" s="12" t="s">
        <v>22</v>
      </c>
      <c r="D19" s="28"/>
      <c r="E19" s="3"/>
    </row>
    <row r="20" spans="1:5" ht="20.25" x14ac:dyDescent="0.3">
      <c r="A20" s="12" t="s">
        <v>60</v>
      </c>
      <c r="D20" s="29"/>
      <c r="E20" s="3"/>
    </row>
    <row r="21" spans="1:5" ht="20.25" x14ac:dyDescent="0.3">
      <c r="A21" s="38" t="s">
        <v>73</v>
      </c>
      <c r="D21" s="27"/>
      <c r="E21" s="3"/>
    </row>
    <row r="22" spans="1:5" ht="20.25" x14ac:dyDescent="0.3">
      <c r="B22" s="1" t="s">
        <v>62</v>
      </c>
      <c r="D22" s="28"/>
      <c r="E22" s="3"/>
    </row>
    <row r="23" spans="1:5" ht="20.25" x14ac:dyDescent="0.3">
      <c r="A23" s="12" t="s">
        <v>61</v>
      </c>
      <c r="D23" s="27"/>
      <c r="E23" s="3"/>
    </row>
    <row r="24" spans="1:5" ht="20.25" x14ac:dyDescent="0.3">
      <c r="A24" s="12" t="s">
        <v>13</v>
      </c>
      <c r="D24" s="27"/>
      <c r="E24" s="3"/>
    </row>
    <row r="25" spans="1:5" ht="26.25" x14ac:dyDescent="0.4">
      <c r="A25" s="4" t="s">
        <v>0</v>
      </c>
      <c r="D25" s="27"/>
      <c r="E25" s="3"/>
    </row>
    <row r="26" spans="1:5" ht="20.25" x14ac:dyDescent="0.3">
      <c r="A26" s="17"/>
      <c r="C26" s="37"/>
      <c r="D26"/>
      <c r="E26" s="3"/>
    </row>
    <row r="27" spans="1:5" ht="20.25" x14ac:dyDescent="0.3">
      <c r="D27"/>
      <c r="E27" s="3"/>
    </row>
    <row r="28" spans="1:5" ht="20.25" x14ac:dyDescent="0.3">
      <c r="D28" s="3"/>
      <c r="E28" s="3"/>
    </row>
    <row r="29" spans="1:5" ht="20.25" x14ac:dyDescent="0.3">
      <c r="D29" s="3"/>
      <c r="E29" s="3" t="s">
        <v>0</v>
      </c>
    </row>
    <row r="30" spans="1:5" ht="20.25" x14ac:dyDescent="0.3">
      <c r="D30" s="3"/>
      <c r="E30" s="3"/>
    </row>
  </sheetData>
  <pageMargins left="0.52" right="0.16" top="0.35433070866141736" bottom="0.14000000000000001" header="0.23622047244094491" footer="0.12"/>
  <pageSetup paperSize="9" orientation="landscape" horizontalDpi="300" verticalDpi="300" r:id="rId1"/>
  <headerFooter alignWithMargins="0">
    <oddFooter xml:space="preserve">&amp;R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1:Q30"/>
  <sheetViews>
    <sheetView workbookViewId="0"/>
  </sheetViews>
  <sheetFormatPr baseColWidth="10" defaultRowHeight="18.75" x14ac:dyDescent="0.3"/>
  <cols>
    <col min="14" max="14" width="17.83203125" style="12" customWidth="1"/>
    <col min="15" max="15" width="14.5" style="12" customWidth="1"/>
    <col min="16" max="16" width="51.33203125" style="12" customWidth="1"/>
    <col min="17" max="17" width="72.83203125" style="1" customWidth="1"/>
  </cols>
  <sheetData>
    <row r="1" spans="14:17" ht="21" thickBot="1" x14ac:dyDescent="0.3">
      <c r="N1" s="11" t="s">
        <v>2</v>
      </c>
      <c r="P1" s="13" t="s">
        <v>17</v>
      </c>
      <c r="Q1" s="21"/>
    </row>
    <row r="2" spans="14:17" ht="15.75" x14ac:dyDescent="0.25">
      <c r="P2" s="14" t="s">
        <v>11</v>
      </c>
      <c r="Q2" s="30"/>
    </row>
    <row r="3" spans="14:17" ht="20.25" x14ac:dyDescent="0.3">
      <c r="N3" s="11" t="s">
        <v>3</v>
      </c>
      <c r="P3" s="20" t="s">
        <v>18</v>
      </c>
      <c r="Q3" s="9" t="s">
        <v>30</v>
      </c>
    </row>
    <row r="4" spans="14:17" ht="20.25" x14ac:dyDescent="0.3">
      <c r="N4" s="12" t="s">
        <v>19</v>
      </c>
      <c r="Q4" s="9" t="s">
        <v>31</v>
      </c>
    </row>
    <row r="5" spans="14:17" ht="20.25" x14ac:dyDescent="0.3">
      <c r="N5" s="12" t="s">
        <v>14</v>
      </c>
      <c r="Q5" s="9"/>
    </row>
    <row r="6" spans="14:17" ht="15.75" x14ac:dyDescent="0.25">
      <c r="N6" s="12" t="s">
        <v>10</v>
      </c>
      <c r="Q6" s="22"/>
    </row>
    <row r="7" spans="14:17" ht="20.25" x14ac:dyDescent="0.3">
      <c r="N7" s="12" t="s">
        <v>45</v>
      </c>
      <c r="Q7" s="9"/>
    </row>
    <row r="8" spans="14:17" ht="20.25" x14ac:dyDescent="0.3">
      <c r="N8" s="12" t="s">
        <v>20</v>
      </c>
      <c r="Q8" s="9"/>
    </row>
    <row r="9" spans="14:17" ht="20.25" x14ac:dyDescent="0.3">
      <c r="N9" s="12" t="s">
        <v>29</v>
      </c>
      <c r="Q9" s="9"/>
    </row>
    <row r="10" spans="14:17" ht="20.25" x14ac:dyDescent="0.3">
      <c r="P10" s="12" t="s">
        <v>46</v>
      </c>
      <c r="Q10" s="9"/>
    </row>
    <row r="11" spans="14:17" ht="20.25" x14ac:dyDescent="0.25">
      <c r="N11" s="16" t="s">
        <v>24</v>
      </c>
      <c r="Q11" s="10"/>
    </row>
    <row r="12" spans="14:17" ht="20.25" x14ac:dyDescent="0.25">
      <c r="Q12" s="10"/>
    </row>
    <row r="13" spans="14:17" ht="15.75" x14ac:dyDescent="0.25">
      <c r="N13" s="12" t="s">
        <v>66</v>
      </c>
      <c r="Q13" s="31"/>
    </row>
    <row r="14" spans="14:17" x14ac:dyDescent="0.3">
      <c r="N14" s="12" t="s">
        <v>67</v>
      </c>
      <c r="Q14" s="18"/>
    </row>
    <row r="15" spans="14:17" ht="20.25" x14ac:dyDescent="0.3">
      <c r="Q15" s="9"/>
    </row>
    <row r="16" spans="14:17" ht="20.25" x14ac:dyDescent="0.3">
      <c r="N16" s="12" t="s">
        <v>25</v>
      </c>
      <c r="Q16" s="9"/>
    </row>
    <row r="17" spans="14:17" ht="20.25" x14ac:dyDescent="0.3">
      <c r="N17" s="12" t="s">
        <v>26</v>
      </c>
      <c r="Q17" s="9"/>
    </row>
    <row r="18" spans="14:17" ht="20.25" x14ac:dyDescent="0.3">
      <c r="Q18" s="9"/>
    </row>
    <row r="19" spans="14:17" ht="20.25" x14ac:dyDescent="0.3">
      <c r="N19" s="12" t="s">
        <v>21</v>
      </c>
      <c r="Q19" s="9"/>
    </row>
    <row r="20" spans="14:17" ht="20.25" x14ac:dyDescent="0.3">
      <c r="N20" s="12" t="s">
        <v>58</v>
      </c>
      <c r="Q20" s="24"/>
    </row>
    <row r="21" spans="14:17" x14ac:dyDescent="0.3">
      <c r="Q21" s="18"/>
    </row>
    <row r="22" spans="14:17" ht="20.25" x14ac:dyDescent="0.3">
      <c r="N22" s="12" t="s">
        <v>22</v>
      </c>
      <c r="Q22" s="9"/>
    </row>
    <row r="23" spans="14:17" x14ac:dyDescent="0.3">
      <c r="N23" s="12" t="s">
        <v>12</v>
      </c>
      <c r="Q23" s="18"/>
    </row>
    <row r="24" spans="14:17" ht="19.5" thickBot="1" x14ac:dyDescent="0.35">
      <c r="N24" s="12" t="s">
        <v>57</v>
      </c>
      <c r="Q24" s="23"/>
    </row>
    <row r="25" spans="14:17" x14ac:dyDescent="0.3">
      <c r="Q25" s="27"/>
    </row>
    <row r="26" spans="14:17" ht="15.75" x14ac:dyDescent="0.25">
      <c r="N26" s="12" t="s">
        <v>13</v>
      </c>
      <c r="Q26"/>
    </row>
    <row r="27" spans="14:17" ht="26.25" x14ac:dyDescent="0.4">
      <c r="N27" s="4" t="s">
        <v>0</v>
      </c>
      <c r="Q27"/>
    </row>
    <row r="28" spans="14:17" ht="20.25" x14ac:dyDescent="0.3">
      <c r="Q28" s="3"/>
    </row>
    <row r="29" spans="14:17" ht="20.25" x14ac:dyDescent="0.3">
      <c r="Q29" s="3"/>
    </row>
    <row r="30" spans="14:17" ht="20.25" x14ac:dyDescent="0.3">
      <c r="Q30" s="3"/>
    </row>
  </sheetData>
  <pageMargins left="0.19" right="0.22" top="0.26" bottom="0.24" header="0.12" footer="0.13"/>
  <pageSetup paperSize="9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"/>
  <sheetViews>
    <sheetView zoomScale="75" zoomScaleNormal="75" workbookViewId="0">
      <selection activeCell="U18" sqref="U18"/>
    </sheetView>
  </sheetViews>
  <sheetFormatPr baseColWidth="10" defaultRowHeight="12.75" x14ac:dyDescent="0.2"/>
  <cols>
    <col min="8" max="8" width="17.33203125" customWidth="1"/>
    <col min="16" max="16" width="20.1640625" customWidth="1"/>
    <col min="17" max="17" width="12" customWidth="1"/>
  </cols>
  <sheetData/>
  <pageMargins left="0.61" right="0.32" top="0.31" bottom="0.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4"/>
  <sheetViews>
    <sheetView zoomScaleNormal="100" workbookViewId="0">
      <selection activeCell="H56" sqref="H56"/>
    </sheetView>
  </sheetViews>
  <sheetFormatPr baseColWidth="10" defaultColWidth="5.6640625" defaultRowHeight="60" customHeight="1" x14ac:dyDescent="0.2"/>
  <cols>
    <col min="1" max="1" width="8.5" style="174" customWidth="1"/>
    <col min="2" max="2" width="33.1640625" style="131" customWidth="1"/>
    <col min="3" max="3" width="5.6640625" style="39"/>
    <col min="4" max="4" width="8.5" style="141" customWidth="1"/>
    <col min="5" max="5" width="33.1640625" style="131" customWidth="1"/>
    <col min="6" max="6" width="5.6640625" style="39"/>
    <col min="7" max="7" width="8.5" customWidth="1"/>
    <col min="8" max="8" width="33.1640625" customWidth="1"/>
    <col min="10" max="10" width="8.5" customWidth="1"/>
    <col min="11" max="11" width="33.1640625" customWidth="1"/>
    <col min="22" max="22" width="10.83203125" customWidth="1"/>
    <col min="23" max="23" width="40.83203125" customWidth="1"/>
    <col min="24" max="16384" width="5.6640625" style="39"/>
  </cols>
  <sheetData>
    <row r="1" spans="1:5" ht="60" customHeight="1" x14ac:dyDescent="0.2">
      <c r="A1" s="134"/>
      <c r="B1" s="135"/>
      <c r="C1" s="136"/>
      <c r="D1" s="134"/>
      <c r="E1" s="135"/>
    </row>
    <row r="2" spans="1:5" ht="60" customHeight="1" thickBot="1" x14ac:dyDescent="0.25">
      <c r="A2" s="168"/>
      <c r="B2" s="137" t="s">
        <v>121</v>
      </c>
      <c r="C2" s="130"/>
      <c r="D2" s="168"/>
      <c r="E2" s="137" t="s">
        <v>122</v>
      </c>
    </row>
    <row r="3" spans="1:5" ht="60" customHeight="1" x14ac:dyDescent="0.2">
      <c r="A3" s="134"/>
      <c r="B3" s="135"/>
      <c r="C3" s="136"/>
      <c r="D3" s="134"/>
      <c r="E3" s="135"/>
    </row>
    <row r="4" spans="1:5" ht="60" customHeight="1" thickBot="1" x14ac:dyDescent="0.25">
      <c r="A4" s="168"/>
      <c r="B4" s="137" t="s">
        <v>123</v>
      </c>
      <c r="C4" s="130"/>
      <c r="D4" s="168"/>
      <c r="E4" s="137" t="s">
        <v>124</v>
      </c>
    </row>
    <row r="5" spans="1:5" ht="60" customHeight="1" x14ac:dyDescent="0.2">
      <c r="A5" s="134"/>
      <c r="B5" s="135"/>
      <c r="C5" s="136"/>
      <c r="D5" s="134"/>
      <c r="E5" s="135"/>
    </row>
    <row r="6" spans="1:5" ht="60" customHeight="1" thickBot="1" x14ac:dyDescent="0.25">
      <c r="A6" s="168"/>
      <c r="B6" s="137" t="s">
        <v>125</v>
      </c>
      <c r="C6" s="130"/>
      <c r="D6" s="168"/>
      <c r="E6" s="137" t="s">
        <v>126</v>
      </c>
    </row>
    <row r="7" spans="1:5" ht="60" customHeight="1" x14ac:dyDescent="0.2">
      <c r="A7" s="134"/>
      <c r="B7" s="135"/>
      <c r="C7" s="136"/>
      <c r="D7" s="134"/>
      <c r="E7" s="135"/>
    </row>
    <row r="8" spans="1:5" ht="60" customHeight="1" thickBot="1" x14ac:dyDescent="0.25">
      <c r="A8" s="168"/>
      <c r="B8" s="169" t="s">
        <v>127</v>
      </c>
      <c r="C8" s="130"/>
      <c r="D8" s="168"/>
      <c r="E8" s="169" t="s">
        <v>128</v>
      </c>
    </row>
    <row r="9" spans="1:5" ht="60" customHeight="1" x14ac:dyDescent="0.2">
      <c r="A9" s="134"/>
      <c r="B9" s="135"/>
      <c r="C9" s="136"/>
      <c r="D9" s="134"/>
      <c r="E9" s="135"/>
    </row>
    <row r="10" spans="1:5" ht="60" customHeight="1" thickBot="1" x14ac:dyDescent="0.25">
      <c r="A10" s="168"/>
      <c r="B10" s="137" t="s">
        <v>129</v>
      </c>
      <c r="C10" s="130"/>
      <c r="D10" s="168"/>
      <c r="E10" s="137" t="s">
        <v>130</v>
      </c>
    </row>
    <row r="11" spans="1:5" ht="60" customHeight="1" x14ac:dyDescent="0.2">
      <c r="A11" s="134"/>
      <c r="B11" s="135"/>
      <c r="C11" s="136"/>
      <c r="D11" s="134"/>
      <c r="E11" s="135"/>
    </row>
    <row r="12" spans="1:5" ht="60" customHeight="1" thickBot="1" x14ac:dyDescent="0.25">
      <c r="A12" s="168"/>
      <c r="B12" s="137" t="s">
        <v>131</v>
      </c>
      <c r="C12" s="130"/>
      <c r="D12" s="168"/>
      <c r="E12" s="137" t="s">
        <v>132</v>
      </c>
    </row>
    <row r="13" spans="1:5" ht="60" customHeight="1" x14ac:dyDescent="0.2">
      <c r="A13" s="134"/>
      <c r="B13" s="135"/>
      <c r="C13" s="136"/>
      <c r="D13" s="134"/>
      <c r="E13" s="135"/>
    </row>
    <row r="14" spans="1:5" ht="60" customHeight="1" thickBot="1" x14ac:dyDescent="0.25">
      <c r="A14" s="168"/>
      <c r="B14" s="137" t="s">
        <v>133</v>
      </c>
      <c r="C14" s="130"/>
      <c r="D14" s="168"/>
      <c r="E14" s="137" t="s">
        <v>134</v>
      </c>
    </row>
    <row r="15" spans="1:5" ht="60" customHeight="1" x14ac:dyDescent="0.2">
      <c r="A15" s="134"/>
      <c r="B15" s="135"/>
      <c r="C15" s="136"/>
      <c r="D15" s="134"/>
      <c r="E15" s="135"/>
    </row>
    <row r="16" spans="1:5" ht="60" customHeight="1" thickBot="1" x14ac:dyDescent="0.25">
      <c r="A16" s="168"/>
      <c r="B16" s="137" t="s">
        <v>135</v>
      </c>
      <c r="C16" s="130"/>
      <c r="D16" s="168"/>
      <c r="E16" s="137" t="s">
        <v>136</v>
      </c>
    </row>
    <row r="17" spans="1:15" ht="60" customHeight="1" x14ac:dyDescent="0.2">
      <c r="A17" s="134"/>
      <c r="B17" s="135"/>
      <c r="D17" s="134"/>
      <c r="E17" s="135"/>
    </row>
    <row r="18" spans="1:15" ht="60" customHeight="1" thickBot="1" x14ac:dyDescent="0.25">
      <c r="A18" s="168"/>
      <c r="B18" s="137" t="s">
        <v>137</v>
      </c>
      <c r="D18" s="168"/>
      <c r="E18" s="137" t="s">
        <v>138</v>
      </c>
    </row>
    <row r="19" spans="1:15" s="136" customFormat="1" ht="39.950000000000003" customHeight="1" x14ac:dyDescent="0.2">
      <c r="A19" s="134"/>
      <c r="B19" s="135"/>
      <c r="D19" s="134"/>
      <c r="E19" s="135"/>
      <c r="J19" s="139"/>
      <c r="L19" s="170"/>
    </row>
    <row r="20" spans="1:15" s="136" customFormat="1" ht="39.950000000000003" customHeight="1" thickBot="1" x14ac:dyDescent="0.25">
      <c r="A20" s="168"/>
      <c r="B20" s="137" t="s">
        <v>120</v>
      </c>
      <c r="C20" s="130"/>
      <c r="D20" s="168"/>
      <c r="E20" s="137" t="s">
        <v>117</v>
      </c>
      <c r="G20" s="138"/>
      <c r="J20" s="139"/>
      <c r="L20" s="170"/>
      <c r="M20"/>
      <c r="N20"/>
      <c r="O20"/>
    </row>
    <row r="21" spans="1:15" s="136" customFormat="1" ht="39.950000000000003" customHeight="1" x14ac:dyDescent="0.2">
      <c r="A21" s="134"/>
      <c r="B21" s="135"/>
      <c r="D21" s="134"/>
      <c r="E21" s="135"/>
      <c r="J21" s="139"/>
      <c r="L21" s="170"/>
    </row>
    <row r="22" spans="1:15" s="136" customFormat="1" ht="39.950000000000003" customHeight="1" thickBot="1" x14ac:dyDescent="0.25">
      <c r="A22" s="168"/>
      <c r="B22" s="137" t="s">
        <v>113</v>
      </c>
      <c r="C22" s="130"/>
      <c r="D22" s="168"/>
      <c r="E22" s="137" t="s">
        <v>110</v>
      </c>
      <c r="G22" s="138"/>
      <c r="J22" s="139"/>
      <c r="L22" s="170"/>
    </row>
    <row r="23" spans="1:15" s="136" customFormat="1" ht="39.950000000000003" customHeight="1" x14ac:dyDescent="0.2">
      <c r="A23" s="134"/>
      <c r="B23" s="135"/>
      <c r="D23" s="134"/>
      <c r="E23" s="135"/>
      <c r="J23" s="139"/>
      <c r="L23" s="170"/>
    </row>
    <row r="24" spans="1:15" s="136" customFormat="1" ht="39.950000000000003" customHeight="1" thickBot="1" x14ac:dyDescent="0.25">
      <c r="A24" s="168"/>
      <c r="B24" s="137" t="s">
        <v>139</v>
      </c>
      <c r="C24" s="130"/>
      <c r="D24" s="168"/>
      <c r="E24" s="137" t="s">
        <v>115</v>
      </c>
      <c r="G24" s="138"/>
      <c r="J24" s="139"/>
      <c r="L24" s="170"/>
    </row>
    <row r="25" spans="1:15" s="136" customFormat="1" ht="39.950000000000003" customHeight="1" x14ac:dyDescent="0.2">
      <c r="A25" s="134"/>
      <c r="B25" s="135"/>
      <c r="D25" s="134"/>
      <c r="E25" s="135"/>
      <c r="J25" s="139"/>
      <c r="L25" s="170"/>
    </row>
    <row r="26" spans="1:15" s="136" customFormat="1" ht="39.950000000000003" customHeight="1" thickBot="1" x14ac:dyDescent="0.25">
      <c r="A26" s="168"/>
      <c r="B26" s="137" t="s">
        <v>107</v>
      </c>
      <c r="C26" s="130"/>
      <c r="D26" s="168"/>
      <c r="E26" s="137" t="s">
        <v>114</v>
      </c>
      <c r="G26" s="138"/>
      <c r="J26" s="139"/>
      <c r="L26" s="170"/>
    </row>
    <row r="27" spans="1:15" s="136" customFormat="1" ht="39.950000000000003" customHeight="1" x14ac:dyDescent="0.2">
      <c r="A27" s="134"/>
      <c r="B27" s="135"/>
      <c r="D27" s="134"/>
      <c r="E27" s="135"/>
      <c r="J27" s="171"/>
      <c r="K27" s="39"/>
      <c r="L27" s="170"/>
    </row>
    <row r="28" spans="1:15" s="136" customFormat="1" ht="39.950000000000003" customHeight="1" thickBot="1" x14ac:dyDescent="0.25">
      <c r="A28" s="168"/>
      <c r="B28" s="137" t="s">
        <v>119</v>
      </c>
      <c r="C28" s="130"/>
      <c r="D28" s="168"/>
      <c r="E28" s="137" t="s">
        <v>112</v>
      </c>
      <c r="G28" s="172"/>
      <c r="J28" s="171"/>
      <c r="K28" s="39"/>
      <c r="L28" s="170"/>
    </row>
    <row r="29" spans="1:15" s="136" customFormat="1" ht="39.950000000000003" customHeight="1" x14ac:dyDescent="0.2">
      <c r="A29" s="134"/>
      <c r="B29" s="135"/>
      <c r="D29" s="134"/>
      <c r="E29" s="135"/>
      <c r="J29"/>
      <c r="K29"/>
      <c r="L29"/>
    </row>
    <row r="30" spans="1:15" s="136" customFormat="1" ht="39.950000000000003" customHeight="1" thickBot="1" x14ac:dyDescent="0.25">
      <c r="A30" s="168"/>
      <c r="B30" s="169" t="s">
        <v>118</v>
      </c>
      <c r="C30" s="130"/>
      <c r="D30" s="168"/>
      <c r="E30" s="137" t="s">
        <v>106</v>
      </c>
      <c r="J30"/>
      <c r="K30"/>
      <c r="L30"/>
    </row>
    <row r="31" spans="1:15" s="136" customFormat="1" ht="39.950000000000003" customHeight="1" x14ac:dyDescent="0.2">
      <c r="A31" s="134"/>
      <c r="B31" s="135"/>
      <c r="D31" s="134"/>
      <c r="E31" s="135"/>
      <c r="J31"/>
      <c r="K31"/>
      <c r="L31"/>
    </row>
    <row r="32" spans="1:15" s="136" customFormat="1" ht="39.950000000000003" customHeight="1" thickBot="1" x14ac:dyDescent="0.25">
      <c r="A32" s="168"/>
      <c r="B32" s="137" t="s">
        <v>111</v>
      </c>
      <c r="C32" s="130"/>
      <c r="D32" s="168"/>
      <c r="E32" s="137" t="s">
        <v>116</v>
      </c>
      <c r="J32"/>
      <c r="K32"/>
      <c r="L32"/>
    </row>
    <row r="33" spans="1:34" s="136" customFormat="1" ht="39.950000000000003" customHeight="1" x14ac:dyDescent="0.2">
      <c r="A33" s="134"/>
      <c r="B33" s="135"/>
      <c r="D33" s="134"/>
      <c r="E33" s="135"/>
      <c r="J33"/>
      <c r="K33"/>
      <c r="L33"/>
    </row>
    <row r="34" spans="1:34" s="136" customFormat="1" ht="39.950000000000003" customHeight="1" thickBot="1" x14ac:dyDescent="0.25">
      <c r="A34" s="168"/>
      <c r="B34" s="137" t="s">
        <v>77</v>
      </c>
      <c r="C34" s="130"/>
      <c r="D34" s="168"/>
      <c r="E34" s="137" t="s">
        <v>88</v>
      </c>
      <c r="J34"/>
      <c r="K34"/>
      <c r="L34"/>
    </row>
    <row r="35" spans="1:34" s="136" customFormat="1" ht="39.950000000000003" customHeight="1" x14ac:dyDescent="0.3">
      <c r="A35" s="134"/>
      <c r="B35" s="135"/>
      <c r="D35" s="134"/>
      <c r="E35" s="135"/>
      <c r="I35" s="141"/>
      <c r="J35" s="142"/>
      <c r="K35" s="39"/>
      <c r="L35" s="138"/>
      <c r="M35" s="39"/>
      <c r="N35" s="39"/>
      <c r="O35" s="39"/>
      <c r="P35" s="39"/>
      <c r="U35"/>
      <c r="V35"/>
      <c r="W35"/>
      <c r="AC35"/>
      <c r="AD35"/>
      <c r="AE35"/>
      <c r="AF35"/>
      <c r="AG35"/>
      <c r="AH35"/>
    </row>
    <row r="36" spans="1:34" s="136" customFormat="1" ht="39.950000000000003" customHeight="1" thickBot="1" x14ac:dyDescent="0.25">
      <c r="A36" s="143"/>
      <c r="B36" s="137" t="s">
        <v>82</v>
      </c>
      <c r="C36" s="130"/>
      <c r="D36" s="143"/>
      <c r="E36" s="137" t="s">
        <v>94</v>
      </c>
      <c r="I36" s="141"/>
      <c r="J36" s="39"/>
      <c r="K36" s="138"/>
      <c r="L36" s="138"/>
      <c r="M36" s="39"/>
      <c r="N36" s="39"/>
      <c r="O36" s="39"/>
      <c r="P36" s="39"/>
      <c r="U36"/>
      <c r="V36"/>
      <c r="W36"/>
      <c r="AC36"/>
      <c r="AD36"/>
      <c r="AE36"/>
      <c r="AF36"/>
      <c r="AG36"/>
      <c r="AH36"/>
    </row>
    <row r="37" spans="1:34" s="136" customFormat="1" ht="39.950000000000003" customHeight="1" x14ac:dyDescent="0.2">
      <c r="A37" s="134"/>
      <c r="B37" s="135"/>
      <c r="D37" s="134"/>
      <c r="E37" s="135"/>
      <c r="I37" s="141"/>
      <c r="J37" s="39"/>
      <c r="K37" s="138"/>
      <c r="L37" s="138"/>
      <c r="M37" s="39"/>
      <c r="N37" s="39"/>
      <c r="O37" s="39"/>
      <c r="P37" s="39"/>
      <c r="U37"/>
      <c r="V37"/>
      <c r="W37"/>
      <c r="AC37"/>
      <c r="AD37"/>
      <c r="AE37"/>
      <c r="AF37"/>
      <c r="AG37"/>
      <c r="AH37"/>
    </row>
    <row r="38" spans="1:34" s="136" customFormat="1" ht="39.950000000000003" customHeight="1" thickBot="1" x14ac:dyDescent="0.25">
      <c r="A38" s="143"/>
      <c r="B38" s="137" t="s">
        <v>88</v>
      </c>
      <c r="C38" s="130"/>
      <c r="D38" s="143"/>
      <c r="E38" s="137" t="s">
        <v>79</v>
      </c>
      <c r="I38" s="141"/>
      <c r="J38" s="39"/>
      <c r="K38" s="138"/>
      <c r="L38" s="138"/>
      <c r="M38" s="39"/>
      <c r="N38" s="39"/>
      <c r="O38" s="39"/>
      <c r="P38" s="39"/>
      <c r="AC38"/>
      <c r="AD38"/>
      <c r="AE38"/>
      <c r="AF38"/>
      <c r="AG38"/>
      <c r="AH38"/>
    </row>
    <row r="39" spans="1:34" s="136" customFormat="1" ht="39.950000000000003" customHeight="1" x14ac:dyDescent="0.2">
      <c r="A39" s="134"/>
      <c r="B39" s="135"/>
      <c r="D39" s="134"/>
      <c r="E39" s="135"/>
      <c r="I39" s="141"/>
      <c r="K39" s="138"/>
      <c r="L39" s="138"/>
      <c r="AC39"/>
      <c r="AD39"/>
      <c r="AE39"/>
      <c r="AF39"/>
      <c r="AG39"/>
      <c r="AH39"/>
    </row>
    <row r="40" spans="1:34" s="136" customFormat="1" ht="39.950000000000003" customHeight="1" thickBot="1" x14ac:dyDescent="0.25">
      <c r="A40" s="143"/>
      <c r="B40" s="137" t="s">
        <v>77</v>
      </c>
      <c r="C40" s="130"/>
      <c r="D40" s="143"/>
      <c r="E40" s="137" t="s">
        <v>92</v>
      </c>
      <c r="I40" s="141"/>
      <c r="K40" s="138"/>
      <c r="L40" s="138"/>
      <c r="AC40"/>
      <c r="AD40"/>
      <c r="AE40"/>
      <c r="AF40"/>
      <c r="AG40"/>
      <c r="AH40"/>
    </row>
    <row r="41" spans="1:34" s="136" customFormat="1" ht="39.950000000000003" customHeight="1" x14ac:dyDescent="0.2">
      <c r="A41" s="134"/>
      <c r="B41" s="135"/>
      <c r="D41" s="134"/>
      <c r="E41" s="135"/>
      <c r="I41" s="141"/>
      <c r="J41" s="39"/>
      <c r="K41" s="138"/>
      <c r="L41" s="138"/>
      <c r="M41" s="39"/>
      <c r="N41" s="39"/>
      <c r="O41" s="39"/>
      <c r="P41" s="39"/>
      <c r="AC41"/>
      <c r="AD41"/>
      <c r="AE41"/>
      <c r="AF41"/>
      <c r="AG41"/>
      <c r="AH41"/>
    </row>
    <row r="42" spans="1:34" s="136" customFormat="1" ht="39.950000000000003" customHeight="1" thickBot="1" x14ac:dyDescent="0.25">
      <c r="A42" s="143"/>
      <c r="B42" s="137" t="s">
        <v>83</v>
      </c>
      <c r="C42" s="130"/>
      <c r="D42" s="143"/>
      <c r="E42" s="137" t="s">
        <v>84</v>
      </c>
      <c r="I42" s="141"/>
      <c r="J42" s="39"/>
      <c r="K42" s="138"/>
      <c r="L42" s="138"/>
      <c r="M42" s="39"/>
      <c r="N42" s="39"/>
      <c r="O42" s="39"/>
      <c r="P42" s="39"/>
      <c r="AC42"/>
      <c r="AD42"/>
      <c r="AE42"/>
      <c r="AF42"/>
      <c r="AG42"/>
      <c r="AH42"/>
    </row>
    <row r="43" spans="1:34" s="136" customFormat="1" ht="39.950000000000003" customHeight="1" x14ac:dyDescent="0.2">
      <c r="A43" s="134"/>
      <c r="B43" s="135"/>
      <c r="D43" s="134"/>
      <c r="E43" s="135"/>
      <c r="I43" s="141"/>
      <c r="K43" s="138"/>
      <c r="L43" s="138"/>
      <c r="AC43"/>
      <c r="AD43"/>
      <c r="AE43"/>
      <c r="AF43"/>
      <c r="AG43"/>
      <c r="AH43"/>
    </row>
    <row r="44" spans="1:34" s="136" customFormat="1" ht="39.950000000000003" customHeight="1" thickBot="1" x14ac:dyDescent="0.25">
      <c r="A44" s="143"/>
      <c r="B44" s="137" t="s">
        <v>95</v>
      </c>
      <c r="C44" s="130"/>
      <c r="D44" s="143"/>
      <c r="E44" s="137" t="s">
        <v>96</v>
      </c>
      <c r="I44" s="141"/>
      <c r="K44" s="138"/>
      <c r="L44" s="138"/>
      <c r="AC44"/>
      <c r="AD44"/>
      <c r="AE44"/>
      <c r="AF44"/>
      <c r="AG44"/>
      <c r="AH44"/>
    </row>
    <row r="45" spans="1:34" s="136" customFormat="1" ht="39.950000000000003" customHeight="1" x14ac:dyDescent="0.2">
      <c r="A45" s="134"/>
      <c r="B45" s="135"/>
      <c r="D45" s="134"/>
      <c r="E45" s="135"/>
      <c r="I45" s="141"/>
      <c r="J45" s="39"/>
      <c r="K45" s="138"/>
      <c r="L45" s="138"/>
      <c r="M45" s="39"/>
      <c r="N45" s="39"/>
      <c r="O45" s="39"/>
      <c r="P45" s="39"/>
      <c r="AC45"/>
      <c r="AD45"/>
      <c r="AE45"/>
      <c r="AF45"/>
      <c r="AG45"/>
      <c r="AH45"/>
    </row>
    <row r="46" spans="1:34" s="136" customFormat="1" ht="39.950000000000003" customHeight="1" thickBot="1" x14ac:dyDescent="0.25">
      <c r="A46" s="143"/>
      <c r="B46" s="137" t="s">
        <v>81</v>
      </c>
      <c r="C46" s="130"/>
      <c r="D46" s="143"/>
      <c r="E46" s="137" t="s">
        <v>87</v>
      </c>
      <c r="I46" s="141"/>
      <c r="J46" s="39"/>
      <c r="K46" s="138"/>
      <c r="L46" s="39"/>
      <c r="M46" s="39"/>
      <c r="N46" s="39"/>
      <c r="O46" s="39"/>
      <c r="AC46"/>
      <c r="AD46"/>
      <c r="AE46"/>
      <c r="AF46"/>
      <c r="AG46"/>
      <c r="AH46"/>
    </row>
    <row r="47" spans="1:34" s="136" customFormat="1" ht="39.950000000000003" customHeight="1" x14ac:dyDescent="0.2">
      <c r="A47" s="134"/>
      <c r="B47" s="135"/>
      <c r="C47" s="130"/>
      <c r="D47" s="134"/>
      <c r="E47" s="135"/>
      <c r="I47" s="140"/>
      <c r="K47" s="138"/>
      <c r="AC47"/>
      <c r="AD47"/>
      <c r="AE47"/>
      <c r="AF47"/>
      <c r="AG47"/>
      <c r="AH47"/>
    </row>
    <row r="48" spans="1:34" s="136" customFormat="1" ht="39.950000000000003" customHeight="1" thickBot="1" x14ac:dyDescent="0.25">
      <c r="A48" s="143"/>
      <c r="B48" s="137" t="s">
        <v>78</v>
      </c>
      <c r="C48" s="130"/>
      <c r="D48" s="143"/>
      <c r="E48" s="137" t="s">
        <v>80</v>
      </c>
      <c r="I48" s="140"/>
      <c r="K48" s="138"/>
      <c r="AC48"/>
      <c r="AD48"/>
      <c r="AE48"/>
      <c r="AF48"/>
      <c r="AG48"/>
      <c r="AH48"/>
    </row>
    <row r="49" spans="1:34" s="136" customFormat="1" ht="39.950000000000003" customHeight="1" x14ac:dyDescent="0.3">
      <c r="A49" s="134"/>
      <c r="B49" s="135"/>
      <c r="C49" s="130"/>
      <c r="D49" s="134"/>
      <c r="E49" s="135"/>
      <c r="I49" s="141"/>
      <c r="J49" s="39"/>
      <c r="K49" s="138"/>
      <c r="L49" s="39"/>
      <c r="M49" s="144"/>
      <c r="N49" s="39"/>
      <c r="O49" s="39"/>
      <c r="P49" s="39"/>
      <c r="AC49"/>
      <c r="AD49"/>
      <c r="AE49"/>
      <c r="AF49"/>
      <c r="AG49"/>
      <c r="AH49"/>
    </row>
    <row r="50" spans="1:34" s="136" customFormat="1" ht="39.950000000000003" customHeight="1" thickBot="1" x14ac:dyDescent="0.25">
      <c r="A50" s="143"/>
      <c r="B50" s="137" t="s">
        <v>97</v>
      </c>
      <c r="C50" s="130"/>
      <c r="D50" s="143"/>
      <c r="E50" s="137" t="s">
        <v>86</v>
      </c>
      <c r="I50" s="141"/>
      <c r="J50" s="39"/>
      <c r="K50" s="138"/>
      <c r="L50" s="39"/>
      <c r="M50" s="39"/>
      <c r="N50" s="39"/>
      <c r="O50" s="39"/>
      <c r="P50" s="39"/>
      <c r="AC50"/>
      <c r="AD50"/>
      <c r="AE50"/>
      <c r="AF50"/>
      <c r="AG50"/>
      <c r="AH50"/>
    </row>
    <row r="51" spans="1:34" s="136" customFormat="1" ht="39.950000000000003" customHeight="1" x14ac:dyDescent="0.2">
      <c r="A51" s="134"/>
      <c r="B51" s="135"/>
      <c r="C51" s="130"/>
      <c r="D51" s="134"/>
      <c r="E51" s="135"/>
      <c r="I51" s="141"/>
      <c r="J51" s="39"/>
      <c r="K51" s="138"/>
      <c r="L51" s="39"/>
      <c r="M51" s="39"/>
      <c r="N51" s="39"/>
      <c r="O51" s="39"/>
      <c r="P51" s="39"/>
      <c r="AC51"/>
      <c r="AD51"/>
      <c r="AE51"/>
      <c r="AF51"/>
      <c r="AG51"/>
      <c r="AH51"/>
    </row>
    <row r="52" spans="1:34" s="136" customFormat="1" ht="39.950000000000003" customHeight="1" thickBot="1" x14ac:dyDescent="0.25">
      <c r="A52" s="143"/>
      <c r="B52" s="137" t="s">
        <v>98</v>
      </c>
      <c r="C52" s="130"/>
      <c r="D52" s="143"/>
      <c r="E52" s="137" t="s">
        <v>93</v>
      </c>
      <c r="I52" s="141"/>
      <c r="J52" s="39"/>
      <c r="K52" s="138"/>
      <c r="L52" s="138"/>
      <c r="M52" s="39"/>
      <c r="N52" s="39"/>
      <c r="O52" s="39"/>
      <c r="P52" s="39"/>
      <c r="AC52"/>
      <c r="AD52"/>
      <c r="AE52"/>
      <c r="AF52"/>
      <c r="AG52"/>
      <c r="AH52"/>
    </row>
    <row r="53" spans="1:34" s="136" customFormat="1" ht="39.950000000000003" customHeight="1" x14ac:dyDescent="0.2">
      <c r="A53" s="134"/>
      <c r="B53" s="135"/>
      <c r="C53" s="130"/>
      <c r="D53" s="134"/>
      <c r="E53" s="135"/>
      <c r="I53" s="141"/>
      <c r="J53" s="39"/>
      <c r="K53" s="138"/>
      <c r="L53" s="138"/>
      <c r="M53" s="39"/>
      <c r="N53" s="39"/>
      <c r="O53" s="39"/>
      <c r="P53" s="39"/>
      <c r="AC53"/>
      <c r="AD53"/>
      <c r="AE53"/>
      <c r="AF53"/>
      <c r="AG53"/>
      <c r="AH53"/>
    </row>
    <row r="54" spans="1:34" s="136" customFormat="1" ht="39.950000000000003" customHeight="1" thickBot="1" x14ac:dyDescent="0.25">
      <c r="A54" s="143"/>
      <c r="B54" s="137" t="s">
        <v>85</v>
      </c>
      <c r="C54" s="130"/>
      <c r="D54" s="143"/>
      <c r="E54" s="137" t="s">
        <v>89</v>
      </c>
      <c r="I54" s="141"/>
      <c r="J54" s="39"/>
      <c r="K54" s="138"/>
      <c r="L54" s="138"/>
      <c r="M54" s="39"/>
      <c r="N54" s="39"/>
      <c r="O54" s="39"/>
      <c r="P54" s="39"/>
      <c r="AC54"/>
      <c r="AD54"/>
      <c r="AE54"/>
      <c r="AF54"/>
      <c r="AG54"/>
      <c r="AH54"/>
    </row>
    <row r="55" spans="1:34" s="136" customFormat="1" ht="39.950000000000003" customHeight="1" x14ac:dyDescent="0.2">
      <c r="A55" s="134"/>
      <c r="B55" s="135"/>
      <c r="C55" s="130"/>
      <c r="D55" s="134"/>
      <c r="E55" s="135"/>
      <c r="I55" s="141"/>
      <c r="J55" s="39"/>
      <c r="K55" s="138"/>
      <c r="L55" s="138"/>
      <c r="M55" s="39"/>
      <c r="N55" s="39"/>
      <c r="O55" s="39"/>
      <c r="P55" s="39"/>
      <c r="AC55"/>
      <c r="AD55"/>
      <c r="AE55"/>
      <c r="AF55"/>
      <c r="AG55"/>
      <c r="AH55"/>
    </row>
    <row r="56" spans="1:34" s="136" customFormat="1" ht="39.950000000000003" customHeight="1" thickBot="1" x14ac:dyDescent="0.25">
      <c r="A56" s="143"/>
      <c r="B56" s="137" t="s">
        <v>108</v>
      </c>
      <c r="C56" s="130"/>
      <c r="D56" s="143"/>
      <c r="E56" s="137" t="s">
        <v>109</v>
      </c>
      <c r="I56" s="141"/>
      <c r="J56" s="39"/>
      <c r="K56" s="39"/>
      <c r="L56" s="39"/>
      <c r="M56" s="39"/>
      <c r="N56" s="39"/>
      <c r="O56" s="39"/>
      <c r="P56" s="39"/>
      <c r="AC56"/>
      <c r="AD56"/>
      <c r="AE56"/>
      <c r="AF56"/>
      <c r="AG56"/>
      <c r="AH56"/>
    </row>
    <row r="59" spans="1:34" ht="60" customHeight="1" x14ac:dyDescent="0.2">
      <c r="A59" s="39"/>
      <c r="B59" s="173"/>
      <c r="E59" s="173"/>
    </row>
    <row r="60" spans="1:34" ht="60" customHeight="1" x14ac:dyDescent="0.2">
      <c r="A60" s="39"/>
      <c r="B60" s="173"/>
      <c r="E60" s="173"/>
    </row>
    <row r="61" spans="1:34" ht="60" customHeight="1" x14ac:dyDescent="0.2">
      <c r="A61" s="39"/>
      <c r="B61" s="173"/>
      <c r="E61" s="173"/>
    </row>
    <row r="62" spans="1:34" ht="60" customHeight="1" x14ac:dyDescent="0.2">
      <c r="A62" s="39"/>
      <c r="B62" s="173"/>
      <c r="E62" s="173"/>
    </row>
    <row r="63" spans="1:34" ht="60" customHeight="1" x14ac:dyDescent="0.2">
      <c r="A63" s="39"/>
      <c r="B63" s="173"/>
      <c r="E63" s="173"/>
    </row>
    <row r="64" spans="1:34" ht="60" customHeight="1" x14ac:dyDescent="0.2">
      <c r="A64" s="39"/>
      <c r="B64" s="173"/>
      <c r="E64" s="173"/>
    </row>
  </sheetData>
  <pageMargins left="0.93" right="0.46" top="0.54" bottom="0.78740157499999996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6"/>
  <sheetViews>
    <sheetView showGridLines="0" zoomScale="80" zoomScaleNormal="80" workbookViewId="0">
      <selection activeCell="E24" sqref="E24"/>
    </sheetView>
  </sheetViews>
  <sheetFormatPr baseColWidth="10" defaultColWidth="5.6640625" defaultRowHeight="28.7" customHeight="1" outlineLevelCol="1" x14ac:dyDescent="0.2"/>
  <cols>
    <col min="2" max="2" width="10.83203125" customWidth="1"/>
    <col min="3" max="3" width="40.83203125" customWidth="1"/>
    <col min="5" max="5" width="10.83203125" customWidth="1"/>
    <col min="6" max="6" width="40.83203125" customWidth="1"/>
    <col min="7" max="7" width="10.83203125" customWidth="1"/>
    <col min="8" max="8" width="40.83203125" customWidth="1"/>
    <col min="9" max="9" width="9.6640625" style="33" customWidth="1"/>
    <col min="11" max="11" width="10.33203125" customWidth="1"/>
    <col min="12" max="12" width="7.5" customWidth="1"/>
    <col min="13" max="13" width="20.6640625" bestFit="1" customWidth="1"/>
    <col min="14" max="14" width="17.1640625" customWidth="1"/>
    <col min="15" max="15" width="15.6640625" customWidth="1"/>
    <col min="16" max="16" width="17" customWidth="1"/>
    <col min="21" max="21" width="5.83203125" customWidth="1"/>
    <col min="22" max="22" width="10.83203125" customWidth="1"/>
    <col min="23" max="23" width="40.83203125" customWidth="1"/>
    <col min="24" max="24" width="5.6640625" style="32" customWidth="1"/>
    <col min="25" max="25" width="10.83203125" customWidth="1"/>
    <col min="26" max="26" width="40.83203125" customWidth="1"/>
    <col min="27" max="27" width="5.6640625" style="32" customWidth="1"/>
    <col min="28" max="28" width="10.83203125" style="128" customWidth="1"/>
    <col min="29" max="29" width="40.83203125" style="129" customWidth="1"/>
    <col min="30" max="30" width="5.6640625" style="32" customWidth="1"/>
    <col min="31" max="31" width="5.6640625" style="33"/>
    <col min="32" max="32" width="5.6640625" style="33" hidden="1" customWidth="1" outlineLevel="1"/>
    <col min="33" max="33" width="50" style="89" hidden="1" customWidth="1" outlineLevel="1"/>
    <col min="34" max="34" width="31.6640625" style="89" hidden="1" customWidth="1" outlineLevel="1"/>
    <col min="35" max="35" width="5.6640625" style="89" hidden="1" customWidth="1" outlineLevel="1"/>
    <col min="36" max="36" width="12.5" style="89" hidden="1" customWidth="1" outlineLevel="1"/>
    <col min="37" max="37" width="5.6640625" style="33" hidden="1" customWidth="1" outlineLevel="1"/>
    <col min="38" max="38" width="5.6640625" style="33" collapsed="1"/>
    <col min="39" max="16384" width="5.6640625" style="33"/>
  </cols>
  <sheetData>
    <row r="1" spans="1:50" s="141" customFormat="1" ht="28.7" customHeight="1" x14ac:dyDescent="0.35">
      <c r="A1" s="39"/>
      <c r="B1" s="39"/>
      <c r="C1" s="155" t="s">
        <v>104</v>
      </c>
      <c r="D1" s="155" t="s">
        <v>76</v>
      </c>
      <c r="E1" s="39"/>
      <c r="F1" s="155" t="s">
        <v>105</v>
      </c>
      <c r="G1" s="39"/>
      <c r="H1" s="155"/>
      <c r="I1" s="39"/>
      <c r="J1" s="155"/>
      <c r="K1" s="39"/>
      <c r="L1" s="39"/>
      <c r="M1" s="156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138"/>
      <c r="AK1" s="39"/>
      <c r="AL1" s="39"/>
      <c r="AM1" s="138"/>
      <c r="AN1" s="157"/>
      <c r="AO1" s="158"/>
      <c r="AP1" s="138"/>
      <c r="AS1" s="159" t="s">
        <v>53</v>
      </c>
      <c r="AT1" s="160"/>
      <c r="AU1" s="160"/>
      <c r="AV1" s="160"/>
      <c r="AW1" s="161"/>
      <c r="AX1" s="161"/>
    </row>
    <row r="2" spans="1:50" ht="28.7" customHeight="1" x14ac:dyDescent="0.3">
      <c r="A2" s="162">
        <v>1</v>
      </c>
      <c r="C2" s="166" t="s">
        <v>88</v>
      </c>
      <c r="F2" s="163" t="s">
        <v>106</v>
      </c>
      <c r="I2"/>
      <c r="X2"/>
      <c r="AA2"/>
      <c r="AB2"/>
      <c r="AC2"/>
      <c r="AD2" s="125"/>
      <c r="AF2" s="66"/>
      <c r="AG2" s="67"/>
      <c r="AH2" s="68" t="s">
        <v>36</v>
      </c>
      <c r="AI2" s="67"/>
      <c r="AJ2" s="67"/>
      <c r="AK2" s="69"/>
      <c r="AL2" s="70"/>
      <c r="AM2" s="70"/>
      <c r="AN2" s="71"/>
      <c r="AO2" s="71"/>
      <c r="AP2" s="71"/>
      <c r="AQ2" s="71"/>
    </row>
    <row r="3" spans="1:50" ht="28.7" customHeight="1" x14ac:dyDescent="0.2">
      <c r="A3" s="162">
        <v>2</v>
      </c>
      <c r="C3" s="166" t="s">
        <v>77</v>
      </c>
      <c r="F3" s="163" t="s">
        <v>107</v>
      </c>
      <c r="I3"/>
      <c r="X3"/>
      <c r="AA3"/>
      <c r="AB3"/>
      <c r="AC3"/>
      <c r="AF3" s="66"/>
      <c r="AG3" s="78" t="e">
        <f>#REF!</f>
        <v>#REF!</v>
      </c>
      <c r="AH3" s="79">
        <f ca="1">RAND()</f>
        <v>0.30076321618019164</v>
      </c>
      <c r="AI3" s="67"/>
      <c r="AJ3" s="80" t="s">
        <v>42</v>
      </c>
      <c r="AK3" s="69"/>
      <c r="AL3" s="70"/>
      <c r="AM3" s="70"/>
      <c r="AN3" s="71"/>
      <c r="AO3" s="71"/>
      <c r="AP3" s="71"/>
      <c r="AQ3" s="71"/>
    </row>
    <row r="4" spans="1:50" ht="28.7" customHeight="1" x14ac:dyDescent="0.2">
      <c r="A4" s="162">
        <v>3</v>
      </c>
      <c r="C4" s="164" t="s">
        <v>82</v>
      </c>
      <c r="F4" s="163" t="s">
        <v>82</v>
      </c>
      <c r="I4"/>
      <c r="X4"/>
      <c r="AA4"/>
      <c r="AB4"/>
      <c r="AC4"/>
      <c r="AF4" s="66"/>
      <c r="AG4" s="78" t="e">
        <f>#REF!</f>
        <v>#REF!</v>
      </c>
      <c r="AH4" s="79" t="e">
        <f ca="1">RAND()+AH5</f>
        <v>#REF!</v>
      </c>
      <c r="AI4" s="67"/>
      <c r="AJ4" s="80" t="s">
        <v>43</v>
      </c>
      <c r="AK4" s="69"/>
      <c r="AL4" s="70"/>
      <c r="AM4" s="70"/>
      <c r="AN4" s="71"/>
      <c r="AO4" s="71"/>
      <c r="AP4" s="71"/>
      <c r="AQ4" s="71"/>
    </row>
    <row r="5" spans="1:50" ht="28.7" customHeight="1" x14ac:dyDescent="0.2">
      <c r="A5" s="162">
        <v>4</v>
      </c>
      <c r="C5" s="163" t="s">
        <v>92</v>
      </c>
      <c r="F5" s="163" t="s">
        <v>92</v>
      </c>
      <c r="I5"/>
      <c r="X5"/>
      <c r="AA5"/>
      <c r="AB5"/>
      <c r="AC5"/>
      <c r="AF5" s="66"/>
      <c r="AG5" s="78" t="s">
        <v>44</v>
      </c>
      <c r="AH5" s="123" t="e">
        <f>#REF!</f>
        <v>#REF!</v>
      </c>
      <c r="AI5" s="67"/>
      <c r="AJ5" s="67"/>
      <c r="AK5" s="69"/>
      <c r="AL5" s="70"/>
      <c r="AM5" s="70"/>
      <c r="AN5" s="71"/>
      <c r="AO5" s="71"/>
      <c r="AP5" s="71"/>
      <c r="AQ5" s="71"/>
    </row>
    <row r="6" spans="1:50" ht="28.7" customHeight="1" x14ac:dyDescent="0.2">
      <c r="A6" s="162">
        <v>5</v>
      </c>
      <c r="C6" s="163" t="s">
        <v>96</v>
      </c>
      <c r="F6" s="163" t="s">
        <v>96</v>
      </c>
      <c r="I6"/>
      <c r="X6"/>
      <c r="AA6"/>
      <c r="AB6"/>
      <c r="AC6"/>
      <c r="AF6" s="66"/>
      <c r="AG6" s="88" t="e">
        <f ca="1">IF(AH3&gt;AH4,AG3,AG4)</f>
        <v>#REF!</v>
      </c>
      <c r="AH6" s="80"/>
      <c r="AK6" s="69"/>
      <c r="AL6" s="70"/>
      <c r="AM6" s="70"/>
      <c r="AN6" s="71"/>
      <c r="AO6" s="71"/>
      <c r="AP6" s="71"/>
      <c r="AQ6" s="71"/>
    </row>
    <row r="7" spans="1:50" ht="28.7" customHeight="1" x14ac:dyDescent="0.2">
      <c r="A7" s="162">
        <v>6</v>
      </c>
      <c r="C7" s="163" t="s">
        <v>85</v>
      </c>
      <c r="F7" s="163" t="s">
        <v>85</v>
      </c>
      <c r="I7"/>
      <c r="X7"/>
      <c r="AA7"/>
      <c r="AB7"/>
      <c r="AC7"/>
      <c r="AF7" s="66"/>
      <c r="AG7" s="92"/>
      <c r="AH7" s="93"/>
      <c r="AI7" s="92"/>
      <c r="AJ7" s="92"/>
      <c r="AK7" s="69"/>
      <c r="AL7" s="70"/>
      <c r="AM7" s="70"/>
      <c r="AN7" s="71"/>
      <c r="AO7" s="71"/>
      <c r="AP7" s="71"/>
      <c r="AQ7" s="71"/>
    </row>
    <row r="8" spans="1:50" ht="28.7" customHeight="1" x14ac:dyDescent="0.2">
      <c r="A8" s="162">
        <v>7</v>
      </c>
      <c r="C8" s="163" t="s">
        <v>87</v>
      </c>
      <c r="F8" s="163" t="s">
        <v>87</v>
      </c>
      <c r="I8"/>
      <c r="X8"/>
      <c r="AA8"/>
      <c r="AB8"/>
      <c r="AC8"/>
      <c r="AF8" s="66"/>
      <c r="AG8" s="88" t="s">
        <v>48</v>
      </c>
      <c r="AH8" s="80"/>
      <c r="AI8" s="78" t="s">
        <v>55</v>
      </c>
      <c r="AJ8" s="78">
        <v>0.5</v>
      </c>
      <c r="AK8" s="69"/>
      <c r="AL8" s="70"/>
      <c r="AM8" s="70"/>
      <c r="AN8" s="71"/>
      <c r="AO8" s="71"/>
      <c r="AP8" s="71"/>
      <c r="AQ8" s="71"/>
    </row>
    <row r="9" spans="1:50" ht="28.7" customHeight="1" x14ac:dyDescent="0.2">
      <c r="A9" s="162">
        <v>8</v>
      </c>
      <c r="C9" s="163" t="s">
        <v>81</v>
      </c>
      <c r="F9" s="163" t="s">
        <v>81</v>
      </c>
      <c r="I9"/>
      <c r="X9"/>
      <c r="AA9"/>
      <c r="AB9"/>
      <c r="AC9"/>
      <c r="AF9" s="66"/>
      <c r="AG9" s="78">
        <f ca="1">RAND()*3</f>
        <v>0.33629568163527579</v>
      </c>
      <c r="AH9" s="80" t="s">
        <v>51</v>
      </c>
      <c r="AI9" s="80"/>
      <c r="AJ9" s="80"/>
      <c r="AK9" s="69"/>
      <c r="AL9" s="70"/>
      <c r="AM9" s="70"/>
      <c r="AN9" s="71"/>
      <c r="AO9" s="71"/>
      <c r="AP9" s="71"/>
      <c r="AQ9" s="71"/>
    </row>
    <row r="10" spans="1:50" ht="28.7" customHeight="1" x14ac:dyDescent="0.2">
      <c r="A10" s="162">
        <v>9</v>
      </c>
      <c r="C10" s="163" t="s">
        <v>97</v>
      </c>
      <c r="F10" s="163" t="s">
        <v>97</v>
      </c>
      <c r="I10"/>
      <c r="X10"/>
      <c r="AA10"/>
      <c r="AB10"/>
      <c r="AC10"/>
      <c r="AF10" s="95"/>
      <c r="AG10" s="78">
        <f ca="1">RAND()*3</f>
        <v>2.3103222227845608</v>
      </c>
      <c r="AH10" s="80" t="s">
        <v>51</v>
      </c>
      <c r="AI10" s="80"/>
      <c r="AJ10" s="80"/>
      <c r="AK10" s="96"/>
      <c r="AL10" s="70"/>
      <c r="AM10" s="70"/>
      <c r="AN10" s="71"/>
      <c r="AO10" s="71"/>
      <c r="AP10" s="71"/>
      <c r="AQ10" s="71"/>
    </row>
    <row r="11" spans="1:50" ht="28.7" customHeight="1" x14ac:dyDescent="0.3">
      <c r="A11" s="162">
        <v>10</v>
      </c>
      <c r="C11" s="163" t="s">
        <v>84</v>
      </c>
      <c r="F11" s="163" t="s">
        <v>84</v>
      </c>
      <c r="I11"/>
      <c r="M11" s="167"/>
      <c r="X11"/>
      <c r="AA11"/>
      <c r="AB11"/>
      <c r="AC11"/>
      <c r="AF11" s="95"/>
      <c r="AG11" s="124" t="e">
        <f ca="1">AG9+AG10+AJ8+AH5</f>
        <v>#REF!</v>
      </c>
      <c r="AH11" s="80" t="s">
        <v>49</v>
      </c>
      <c r="AI11" s="80"/>
      <c r="AJ11" s="80"/>
      <c r="AK11" s="96"/>
      <c r="AL11" s="70"/>
      <c r="AM11" s="70"/>
      <c r="AN11" s="71"/>
      <c r="AO11" s="71"/>
      <c r="AP11" s="71"/>
      <c r="AQ11" s="71"/>
    </row>
    <row r="12" spans="1:50" ht="28.7" customHeight="1" x14ac:dyDescent="0.3">
      <c r="A12" s="162">
        <v>11</v>
      </c>
      <c r="C12" s="163" t="s">
        <v>86</v>
      </c>
      <c r="F12" s="163" t="s">
        <v>86</v>
      </c>
      <c r="I12"/>
      <c r="M12" s="167"/>
      <c r="X12"/>
      <c r="AA12"/>
      <c r="AB12"/>
      <c r="AC12"/>
      <c r="AF12" s="95"/>
      <c r="AG12" s="97" t="e">
        <f ca="1">INT(AG11)+1</f>
        <v>#REF!</v>
      </c>
      <c r="AH12" s="80" t="s">
        <v>52</v>
      </c>
      <c r="AI12" s="92"/>
      <c r="AJ12" s="92"/>
      <c r="AK12" s="96"/>
      <c r="AL12" s="70"/>
      <c r="AM12" s="70"/>
      <c r="AN12" s="71"/>
      <c r="AO12" s="71"/>
      <c r="AP12" s="71"/>
      <c r="AQ12" s="71"/>
    </row>
    <row r="13" spans="1:50" ht="28.7" customHeight="1" x14ac:dyDescent="0.2">
      <c r="A13" s="162">
        <v>12</v>
      </c>
      <c r="C13" s="163" t="s">
        <v>94</v>
      </c>
      <c r="F13" s="163" t="s">
        <v>94</v>
      </c>
      <c r="I13"/>
      <c r="X13"/>
      <c r="AA13"/>
      <c r="AB13"/>
      <c r="AC13"/>
      <c r="AF13" s="101"/>
      <c r="AG13" s="97" t="e">
        <f ca="1">IF(AG12&gt;6,6,AG12)</f>
        <v>#REF!</v>
      </c>
      <c r="AH13" s="80" t="s">
        <v>50</v>
      </c>
      <c r="AI13" s="92"/>
      <c r="AJ13" s="92"/>
      <c r="AK13" s="70"/>
      <c r="AL13" s="70"/>
      <c r="AM13" s="70"/>
      <c r="AN13" s="71"/>
      <c r="AO13" s="71"/>
      <c r="AP13" s="71"/>
      <c r="AQ13" s="71"/>
    </row>
    <row r="14" spans="1:50" ht="28.7" customHeight="1" x14ac:dyDescent="0.2">
      <c r="A14" s="162">
        <v>13</v>
      </c>
      <c r="C14" s="163" t="s">
        <v>83</v>
      </c>
      <c r="F14" s="163" t="s">
        <v>83</v>
      </c>
      <c r="I14"/>
      <c r="X14"/>
      <c r="AA14"/>
      <c r="AB14"/>
      <c r="AC14"/>
      <c r="AF14" s="101"/>
      <c r="AG14" s="88" t="s">
        <v>15</v>
      </c>
      <c r="AH14" s="80"/>
      <c r="AI14" s="80"/>
      <c r="AJ14" s="80"/>
      <c r="AK14" s="70"/>
      <c r="AL14" s="70"/>
      <c r="AM14" s="70"/>
      <c r="AN14" s="71"/>
      <c r="AO14" s="71"/>
      <c r="AP14" s="71"/>
      <c r="AQ14" s="71"/>
    </row>
    <row r="15" spans="1:50" ht="28.7" customHeight="1" x14ac:dyDescent="0.2">
      <c r="A15" s="162">
        <v>14</v>
      </c>
      <c r="C15" s="163" t="s">
        <v>93</v>
      </c>
      <c r="F15" s="163" t="s">
        <v>93</v>
      </c>
      <c r="I15"/>
      <c r="X15"/>
      <c r="AA15"/>
      <c r="AB15"/>
      <c r="AC15"/>
      <c r="AF15" s="101"/>
      <c r="AG15" s="79">
        <f ca="1">RAND()*6</f>
        <v>3.2235460258359856</v>
      </c>
      <c r="AH15" s="80" t="s">
        <v>16</v>
      </c>
      <c r="AI15" s="103"/>
      <c r="AJ15" s="103"/>
      <c r="AK15" s="70"/>
      <c r="AL15" s="70"/>
      <c r="AM15" s="70"/>
      <c r="AN15" s="71"/>
      <c r="AO15" s="71"/>
      <c r="AP15" s="71"/>
      <c r="AQ15" s="71"/>
    </row>
    <row r="16" spans="1:50" ht="28.7" customHeight="1" x14ac:dyDescent="0.2">
      <c r="A16" s="162">
        <v>15</v>
      </c>
      <c r="C16" s="163" t="s">
        <v>98</v>
      </c>
      <c r="F16" s="163" t="s">
        <v>98</v>
      </c>
      <c r="I16"/>
      <c r="X16"/>
      <c r="AA16"/>
      <c r="AB16"/>
      <c r="AC16"/>
      <c r="AF16" s="101"/>
      <c r="AG16" s="78">
        <f ca="1">RAND()*6</f>
        <v>2.460944626853534E-3</v>
      </c>
      <c r="AH16" s="80" t="s">
        <v>16</v>
      </c>
      <c r="AI16" s="80"/>
      <c r="AJ16" s="80"/>
      <c r="AK16" s="70"/>
      <c r="AL16" s="70"/>
      <c r="AM16" s="70"/>
      <c r="AN16" s="71"/>
      <c r="AO16" s="71"/>
      <c r="AP16" s="71"/>
      <c r="AQ16" s="71"/>
    </row>
    <row r="17" spans="1:43" ht="28.7" customHeight="1" x14ac:dyDescent="0.2">
      <c r="A17" s="162">
        <v>16</v>
      </c>
      <c r="C17" s="163" t="s">
        <v>89</v>
      </c>
      <c r="F17" s="163" t="s">
        <v>89</v>
      </c>
      <c r="I17"/>
      <c r="X17"/>
      <c r="AA17"/>
      <c r="AB17"/>
      <c r="AC17"/>
      <c r="AF17" s="104"/>
      <c r="AG17" s="79">
        <f ca="1">AG15+AG16</f>
        <v>3.2260069704628389</v>
      </c>
      <c r="AH17" s="80" t="s">
        <v>49</v>
      </c>
      <c r="AI17" s="80"/>
      <c r="AJ17" s="80"/>
      <c r="AK17" s="71"/>
      <c r="AL17" s="71"/>
      <c r="AM17" s="71"/>
      <c r="AN17" s="71"/>
      <c r="AO17" s="71"/>
      <c r="AP17" s="71"/>
      <c r="AQ17" s="71"/>
    </row>
    <row r="18" spans="1:43" ht="28.7" customHeight="1" x14ac:dyDescent="0.2">
      <c r="A18" s="162">
        <v>17</v>
      </c>
      <c r="C18" s="163" t="s">
        <v>79</v>
      </c>
      <c r="F18" s="163" t="s">
        <v>79</v>
      </c>
      <c r="I18"/>
      <c r="X18"/>
      <c r="AA18"/>
      <c r="AB18"/>
      <c r="AC18"/>
      <c r="AF18" s="105"/>
      <c r="AG18" s="97">
        <f ca="1">INT(AG17)</f>
        <v>3</v>
      </c>
      <c r="AH18" s="80" t="s">
        <v>52</v>
      </c>
      <c r="AI18" s="80"/>
      <c r="AJ18" s="80"/>
      <c r="AK18" s="106"/>
      <c r="AL18" s="106"/>
      <c r="AM18" s="106"/>
      <c r="AN18" s="106"/>
      <c r="AO18" s="106"/>
      <c r="AP18" s="71"/>
      <c r="AQ18" s="71"/>
    </row>
    <row r="19" spans="1:43" ht="28.7" customHeight="1" x14ac:dyDescent="0.2">
      <c r="A19" s="162">
        <v>18</v>
      </c>
      <c r="C19" s="164" t="s">
        <v>95</v>
      </c>
      <c r="F19" s="163" t="s">
        <v>95</v>
      </c>
      <c r="I19"/>
      <c r="X19"/>
      <c r="AA19"/>
      <c r="AB19"/>
      <c r="AC19"/>
      <c r="AG19" s="97">
        <f ca="1">IF(AG18=0,1,AG18)</f>
        <v>3</v>
      </c>
      <c r="AH19" s="80" t="s">
        <v>50</v>
      </c>
      <c r="AI19" s="92"/>
      <c r="AJ19" s="92"/>
    </row>
    <row r="20" spans="1:43" ht="28.7" customHeight="1" x14ac:dyDescent="0.2">
      <c r="A20" s="162">
        <v>19</v>
      </c>
      <c r="C20" s="165" t="s">
        <v>80</v>
      </c>
      <c r="F20" s="163" t="s">
        <v>108</v>
      </c>
      <c r="I20"/>
      <c r="X20"/>
      <c r="AA20"/>
      <c r="AB20"/>
      <c r="AC20"/>
      <c r="AG20" s="92" t="s">
        <v>28</v>
      </c>
      <c r="AH20" s="92"/>
      <c r="AI20" s="92"/>
      <c r="AJ20" s="92"/>
    </row>
    <row r="21" spans="1:43" ht="28.7" customHeight="1" x14ac:dyDescent="0.2">
      <c r="A21" s="162">
        <v>20</v>
      </c>
      <c r="C21" s="165" t="s">
        <v>78</v>
      </c>
      <c r="F21" s="163" t="s">
        <v>109</v>
      </c>
      <c r="I21"/>
      <c r="X21"/>
      <c r="AA21"/>
      <c r="AB21"/>
      <c r="AC21"/>
      <c r="AF21" s="105"/>
      <c r="AG21" s="5" t="s">
        <v>9</v>
      </c>
      <c r="AH21" s="103"/>
      <c r="AI21" s="103"/>
      <c r="AJ21" s="103"/>
      <c r="AK21" s="106"/>
      <c r="AL21" s="106"/>
      <c r="AM21" s="106"/>
      <c r="AN21" s="106"/>
      <c r="AO21" s="106"/>
      <c r="AP21" s="71"/>
      <c r="AQ21" s="71"/>
    </row>
    <row r="22" spans="1:43" ht="28.7" customHeight="1" x14ac:dyDescent="0.2">
      <c r="I22"/>
      <c r="V22" s="33"/>
      <c r="X22"/>
      <c r="AA22"/>
      <c r="AB22"/>
      <c r="AC22"/>
      <c r="AG22" s="5" t="s">
        <v>7</v>
      </c>
      <c r="AH22" s="92"/>
      <c r="AI22" s="92"/>
      <c r="AJ22" s="92"/>
      <c r="AK22" s="106"/>
      <c r="AL22" s="106"/>
      <c r="AM22" s="105"/>
      <c r="AN22" s="105"/>
      <c r="AO22" s="105"/>
      <c r="AP22" s="105"/>
      <c r="AQ22" s="105"/>
    </row>
    <row r="23" spans="1:43" ht="28.7" customHeight="1" x14ac:dyDescent="0.2">
      <c r="I23"/>
      <c r="AG23" s="5" t="s">
        <v>8</v>
      </c>
      <c r="AH23" s="92"/>
      <c r="AI23" s="92"/>
      <c r="AJ23" s="92"/>
      <c r="AK23" s="106"/>
      <c r="AL23" s="106"/>
      <c r="AM23" s="105"/>
      <c r="AN23" s="105"/>
      <c r="AO23" s="105"/>
      <c r="AP23" s="105"/>
    </row>
    <row r="24" spans="1:43" ht="28.7" customHeight="1" x14ac:dyDescent="0.35">
      <c r="I24"/>
      <c r="AG24" s="132" t="s">
        <v>53</v>
      </c>
      <c r="AH24" s="92"/>
      <c r="AI24" s="92"/>
      <c r="AJ24" s="92"/>
      <c r="AK24" s="71"/>
      <c r="AL24" s="71"/>
    </row>
    <row r="25" spans="1:43" ht="28.7" customHeight="1" x14ac:dyDescent="0.35">
      <c r="AG25" s="132" t="s">
        <v>54</v>
      </c>
      <c r="AK25" s="71"/>
      <c r="AL25" s="71"/>
    </row>
    <row r="26" spans="1:43" ht="28.7" customHeight="1" x14ac:dyDescent="0.2">
      <c r="AK26" s="71"/>
      <c r="AL26" s="71"/>
    </row>
  </sheetData>
  <sortState ref="A2:F21">
    <sortCondition ref="A2:A21"/>
  </sortState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Spielfeld</vt:lpstr>
      <vt:lpstr>Anleitung</vt:lpstr>
      <vt:lpstr>Druckseite-A4</vt:lpstr>
      <vt:lpstr>Druck-A3</vt:lpstr>
      <vt:lpstr>Aufsteller</vt:lpstr>
      <vt:lpstr>Spielzeit</vt:lpstr>
      <vt:lpstr>Anleitung!Druckbereich</vt:lpstr>
      <vt:lpstr>Aufsteller!Druckbereich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Manni</dc:creator>
  <cp:lastModifiedBy>Administrator</cp:lastModifiedBy>
  <cp:lastPrinted>2025-07-31T15:02:02Z</cp:lastPrinted>
  <dcterms:created xsi:type="dcterms:W3CDTF">2006-05-20T15:15:39Z</dcterms:created>
  <dcterms:modified xsi:type="dcterms:W3CDTF">2025-08-01T22:39:16Z</dcterms:modified>
</cp:coreProperties>
</file>