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/>
  <bookViews>
    <workbookView xWindow="480" yWindow="120" windowWidth="18075" windowHeight="11760"/>
  </bookViews>
  <sheets>
    <sheet name="Spielfeld" sheetId="5" r:id="rId1"/>
    <sheet name="Anleitung" sheetId="7" r:id="rId2"/>
    <sheet name="Druckseite-A4" sheetId="10" r:id="rId3"/>
    <sheet name="Druck-A3" sheetId="13" r:id="rId4"/>
    <sheet name="Aufsteller" sheetId="25" r:id="rId5"/>
  </sheets>
  <definedNames>
    <definedName name="_xlnm.Print_Area" localSheetId="1">Anleitung!$A:$D</definedName>
    <definedName name="_xlnm.Print_Area" localSheetId="4">Aufsteller!$A$2:$E$6</definedName>
  </definedNames>
  <calcPr calcId="145621"/>
</workbook>
</file>

<file path=xl/calcChain.xml><?xml version="1.0" encoding="utf-8"?>
<calcChain xmlns="http://schemas.openxmlformats.org/spreadsheetml/2006/main">
  <c r="AI1" i="5" l="1"/>
  <c r="U2" i="5" l="1"/>
  <c r="BQ4" i="5" l="1"/>
  <c r="AV1" i="5" l="1"/>
  <c r="AP2" i="5" l="1"/>
  <c r="AI2" i="5"/>
  <c r="AV5" i="5"/>
  <c r="AW17" i="5" l="1"/>
  <c r="AX1" i="5" s="1"/>
  <c r="BP3" i="5" l="1"/>
  <c r="BP2" i="5"/>
  <c r="BP9" i="5" l="1"/>
  <c r="BP8" i="5"/>
  <c r="BP10" i="5" l="1"/>
  <c r="BP11" i="5" s="1"/>
  <c r="BP12" i="5" l="1"/>
  <c r="AV4" i="5" s="1"/>
  <c r="BQ3" i="5"/>
  <c r="BQ2" i="5" l="1"/>
  <c r="BP14" i="5"/>
  <c r="BP15" i="5"/>
  <c r="BP16" i="5" l="1"/>
  <c r="BP5" i="5"/>
  <c r="BP17" i="5" l="1"/>
  <c r="AV3" i="5"/>
  <c r="BP18" i="5" l="1"/>
  <c r="AT4" i="5" s="1"/>
</calcChain>
</file>

<file path=xl/sharedStrings.xml><?xml version="1.0" encoding="utf-8"?>
<sst xmlns="http://schemas.openxmlformats.org/spreadsheetml/2006/main" count="135" uniqueCount="90">
  <si>
    <t>© by MH</t>
  </si>
  <si>
    <t>:</t>
  </si>
  <si>
    <t>Spielregeln Rasenschach</t>
  </si>
  <si>
    <t>Allgemein</t>
  </si>
  <si>
    <t>Heim :</t>
  </si>
  <si>
    <t>Gast:</t>
  </si>
  <si>
    <t>nach links</t>
  </si>
  <si>
    <t>nach rechts</t>
  </si>
  <si>
    <t>vorwärts</t>
  </si>
  <si>
    <t>rückwärts</t>
  </si>
  <si>
    <t>Spieldauer und Seitenwahl vereinbaren. Der Gast hat den ersten Anstoß.</t>
  </si>
  <si>
    <t>(Office-Version beachten)</t>
  </si>
  <si>
    <t xml:space="preserve">      setzt der Gegner vom Elfmeterpunkt aus das Spiel fort.</t>
  </si>
  <si>
    <t>Das Würfelglück entscheidet ! Viel Spass !!</t>
  </si>
  <si>
    <t>evt. Heim- und Gastmannschaft ändern</t>
  </si>
  <si>
    <t>Zugweite</t>
  </si>
  <si>
    <t xml:space="preserve">Zufall * 6 </t>
  </si>
  <si>
    <t xml:space="preserve">spielbar am WIN-PC mit Excel </t>
  </si>
  <si>
    <r>
      <rPr>
        <b/>
        <sz val="12"/>
        <color indexed="10"/>
        <rFont val="Times New Roman"/>
        <family val="1"/>
      </rPr>
      <t>oder</t>
    </r>
    <r>
      <rPr>
        <b/>
        <sz val="12"/>
        <rFont val="Times New Roman"/>
        <family val="1"/>
      </rPr>
      <t xml:space="preserve"> mit ausgedrucktem Spielfeld und Spielfigur</t>
    </r>
  </si>
  <si>
    <r>
      <t>Die Spieler sind nur statisch.</t>
    </r>
    <r>
      <rPr>
        <sz val="12"/>
        <color indexed="10"/>
        <rFont val="Times New Roman"/>
        <family val="1"/>
      </rPr>
      <t xml:space="preserve"> Es bewegt sich nur der Ball !</t>
    </r>
  </si>
  <si>
    <r>
      <t>Ein Tor ist erzielt, wenn der Ball</t>
    </r>
    <r>
      <rPr>
        <sz val="12"/>
        <color indexed="10"/>
        <rFont val="Times New Roman"/>
        <family val="1"/>
      </rPr>
      <t xml:space="preserve"> am Tormann </t>
    </r>
    <r>
      <rPr>
        <u/>
        <sz val="12"/>
        <color indexed="10"/>
        <rFont val="Times New Roman"/>
        <family val="1"/>
      </rPr>
      <t>vorbei</t>
    </r>
    <r>
      <rPr>
        <sz val="12"/>
        <color indexed="10"/>
        <rFont val="Times New Roman"/>
        <family val="1"/>
      </rPr>
      <t xml:space="preserve"> </t>
    </r>
    <r>
      <rPr>
        <sz val="12"/>
        <rFont val="Times New Roman"/>
        <family val="1"/>
      </rPr>
      <t>hinter der Torlinie liegt !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</si>
  <si>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Angreifer</t>
    </r>
    <r>
      <rPr>
        <sz val="12"/>
        <rFont val="Times New Roman"/>
        <family val="1"/>
      </rPr>
      <t xml:space="preserve"> am Zug ist,</t>
    </r>
  </si>
  <si>
    <r>
      <t xml:space="preserve">Würde der Ball die </t>
    </r>
    <r>
      <rPr>
        <sz val="12"/>
        <color indexed="10"/>
        <rFont val="Times New Roman"/>
        <family val="1"/>
      </rPr>
      <t>Torauslinie</t>
    </r>
    <r>
      <rPr>
        <sz val="12"/>
        <rFont val="Times New Roman"/>
        <family val="1"/>
      </rPr>
      <t xml:space="preserve"> überschreiten, während ein </t>
    </r>
    <r>
      <rPr>
        <sz val="12"/>
        <color indexed="10"/>
        <rFont val="Times New Roman"/>
        <family val="1"/>
      </rPr>
      <t>Verteidiger</t>
    </r>
    <r>
      <rPr>
        <sz val="12"/>
        <rFont val="Times New Roman"/>
        <family val="1"/>
      </rPr>
      <t xml:space="preserve"> am Zug ist,</t>
    </r>
  </si>
  <si>
    <t>Zum Spielen ohne PCwird benötigt: Spielplan, 2 Würfel, 1 Spielfigur z.B.</t>
  </si>
  <si>
    <r>
      <t xml:space="preserve"> Richtungsangaben </t>
    </r>
    <r>
      <rPr>
        <sz val="12"/>
        <rFont val="Times New Roman"/>
        <family val="1"/>
      </rPr>
      <t>sind vom jeweiligen Spieler aus gesehen !</t>
    </r>
  </si>
  <si>
    <r>
      <t xml:space="preserve">Würde der Ball die </t>
    </r>
    <r>
      <rPr>
        <sz val="12"/>
        <color indexed="10"/>
        <rFont val="Times New Roman"/>
        <family val="1"/>
      </rPr>
      <t>Seitenlinie</t>
    </r>
    <r>
      <rPr>
        <sz val="12"/>
        <rFont val="Times New Roman"/>
        <family val="1"/>
      </rPr>
      <t xml:space="preserve"> überschreiten, endet er davor.</t>
    </r>
  </si>
  <si>
    <t xml:space="preserve">   Der Gegner setzt das Spiel, quasi als Einwurf, fort !</t>
  </si>
  <si>
    <r>
      <t>(Ansicht am PC</t>
    </r>
    <r>
      <rPr>
        <sz val="16"/>
        <color indexed="10"/>
        <rFont val="Times New Roman"/>
        <family val="1"/>
      </rPr>
      <t xml:space="preserve"> z.B.</t>
    </r>
    <r>
      <rPr>
        <sz val="16"/>
        <rFont val="Times New Roman"/>
        <family val="1"/>
      </rPr>
      <t>)</t>
    </r>
  </si>
  <si>
    <t>(auch diagonal)</t>
  </si>
  <si>
    <r>
      <t>Nach einem Tor ist der Gegner am Zug :</t>
    </r>
    <r>
      <rPr>
        <sz val="12"/>
        <color indexed="10"/>
        <rFont val="Times New Roman"/>
        <family val="1"/>
      </rPr>
      <t xml:space="preserve"> 1 zurück vom Anstoßpunkt!</t>
    </r>
  </si>
  <si>
    <t xml:space="preserve">Zum Spielen ohne PCwird benötigt: </t>
  </si>
  <si>
    <t xml:space="preserve"> Spielplan, 2 Würfel, 1 Spielfigur z.B.</t>
  </si>
  <si>
    <t xml:space="preserve">                    oder z-B.</t>
  </si>
  <si>
    <r>
      <t xml:space="preserve">spielbar auch </t>
    </r>
    <r>
      <rPr>
        <b/>
        <sz val="12"/>
        <color indexed="10"/>
        <rFont val="Times New Roman"/>
        <family val="1"/>
      </rPr>
      <t>allein</t>
    </r>
    <r>
      <rPr>
        <b/>
        <sz val="12"/>
        <rFont val="Times New Roman"/>
        <family val="1"/>
      </rPr>
      <t xml:space="preserve"> am WIN-PC mit Excel </t>
    </r>
  </si>
  <si>
    <r>
      <rPr>
        <sz val="12"/>
        <rFont val="Times New Roman"/>
        <family val="1"/>
      </rPr>
      <t>(Office-Version beachten,</t>
    </r>
    <r>
      <rPr>
        <sz val="12"/>
        <color indexed="10"/>
        <rFont val="Times New Roman"/>
        <family val="1"/>
      </rPr>
      <t xml:space="preserve"> evtl.ändern !)</t>
    </r>
  </si>
  <si>
    <t>Logo</t>
  </si>
  <si>
    <t>am Zug</t>
  </si>
  <si>
    <t>Spielzeit =</t>
  </si>
  <si>
    <t>Ende =</t>
  </si>
  <si>
    <t>Minuten</t>
  </si>
  <si>
    <t>es zieht !</t>
  </si>
  <si>
    <r>
      <rPr>
        <b/>
        <i/>
        <sz val="18"/>
        <color indexed="10"/>
        <rFont val="Times New Roman"/>
        <family val="1"/>
      </rPr>
      <t>Rest</t>
    </r>
    <r>
      <rPr>
        <b/>
        <i/>
        <sz val="18"/>
        <rFont val="Times New Roman"/>
        <family val="1"/>
      </rPr>
      <t>-Spielzeit :</t>
    </r>
  </si>
  <si>
    <t>Gast</t>
  </si>
  <si>
    <t>Heim</t>
  </si>
  <si>
    <t>Heimvorteil</t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</si>
  <si>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</si>
  <si>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t>(muß ja zurückgespielt werden !)</t>
  </si>
  <si>
    <r>
      <t xml:space="preserve">   Der Gegner setzt das Spiel, quasi als </t>
    </r>
    <r>
      <rPr>
        <sz val="12"/>
        <color rgb="FFFF0000"/>
        <rFont val="Times New Roman"/>
        <family val="1"/>
      </rPr>
      <t>Einwurf</t>
    </r>
    <r>
      <rPr>
        <sz val="12"/>
        <rFont val="Times New Roman"/>
        <family val="1"/>
      </rPr>
      <t>, fort !</t>
    </r>
  </si>
  <si>
    <t>Richtung</t>
  </si>
  <si>
    <t>Summe</t>
  </si>
  <si>
    <t>Ergebnis</t>
  </si>
  <si>
    <t>Zufall * 6</t>
  </si>
  <si>
    <t>Ganzzahl</t>
  </si>
  <si>
    <t>Pass in beliebige Richtung</t>
  </si>
  <si>
    <t>Freistoß in beliebige Richtung 10 Felder</t>
  </si>
  <si>
    <t>+</t>
  </si>
  <si>
    <r>
      <t xml:space="preserve">Am PC </t>
    </r>
    <r>
      <rPr>
        <sz val="16"/>
        <color rgb="FFFF0000"/>
        <rFont val="Times New Roman"/>
        <family val="1"/>
      </rPr>
      <t>bei Text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</si>
  <si>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 xml:space="preserve">      ( Eckball auf den Elfmeterpunkt )</t>
  </si>
  <si>
    <r>
      <t xml:space="preserve">   schlägt der Torwart auf den vordersten eigenen Stürmer ab!</t>
    </r>
    <r>
      <rPr>
        <sz val="12"/>
        <color rgb="FFFF0000"/>
        <rFont val="Times New Roman"/>
        <family val="1"/>
      </rPr>
      <t xml:space="preserve"> (+3 Kopfball)</t>
    </r>
  </si>
  <si>
    <r>
      <t xml:space="preserve"> schlägt der Torwart auf den vordersten eigenen Stürmer ab!</t>
    </r>
    <r>
      <rPr>
        <sz val="12"/>
        <color rgb="FFFF0000"/>
        <rFont val="Times New Roman"/>
        <family val="1"/>
      </rPr>
      <t xml:space="preserve"> (+3 dessen Kopfball)</t>
    </r>
  </si>
  <si>
    <t>setzt der Gegner vom Elfmeterpunkt aus das Spiel fort. ( Eckball auf den Punkt )</t>
  </si>
  <si>
    <r>
      <t xml:space="preserve">Am PC als </t>
    </r>
    <r>
      <rPr>
        <sz val="12"/>
        <color indexed="10"/>
        <rFont val="Times New Roman"/>
        <family val="1"/>
      </rPr>
      <t>Pausenspiel ist</t>
    </r>
    <r>
      <rPr>
        <sz val="12"/>
        <rFont val="Times New Roman"/>
        <family val="1"/>
      </rPr>
      <t xml:space="preserve"> jederzeit speichern und später weiterspielen möglich !</t>
    </r>
  </si>
  <si>
    <r>
      <rPr>
        <sz val="14"/>
        <color rgb="FFFF0000"/>
        <rFont val="Times New Roman"/>
        <family val="1"/>
      </rPr>
      <t>Logos</t>
    </r>
    <r>
      <rPr>
        <sz val="14"/>
        <rFont val="Times New Roman"/>
        <family val="1"/>
      </rPr>
      <t xml:space="preserve"> : </t>
    </r>
    <r>
      <rPr>
        <i/>
        <sz val="14"/>
        <rFont val="Times New Roman"/>
        <family val="1"/>
      </rPr>
      <t>kopieren-einfügen--entfernen</t>
    </r>
  </si>
  <si>
    <r>
      <t>evt. Name von Heim- und Gastmannschaft und Logos ect</t>
    </r>
    <r>
      <rPr>
        <sz val="12"/>
        <color rgb="FFFF0000"/>
        <rFont val="Times New Roman"/>
        <family val="1"/>
      </rPr>
      <t>.am PC</t>
    </r>
    <r>
      <rPr>
        <sz val="12"/>
        <rFont val="Times New Roman"/>
        <family val="1"/>
      </rPr>
      <t xml:space="preserve"> ändern</t>
    </r>
  </si>
  <si>
    <r>
      <t xml:space="preserve">  </t>
    </r>
    <r>
      <rPr>
        <sz val="12"/>
        <color rgb="FFFF0000"/>
        <rFont val="Times New Roman"/>
        <family val="1"/>
      </rPr>
      <t xml:space="preserve"> z.B.</t>
    </r>
    <r>
      <rPr>
        <sz val="12"/>
        <rFont val="Times New Roman"/>
        <family val="1"/>
      </rPr>
      <t xml:space="preserve"> Wer zuerst 3 Tore erzielt hat ist Sieger !</t>
    </r>
  </si>
  <si>
    <r>
      <t xml:space="preserve"> </t>
    </r>
    <r>
      <rPr>
        <sz val="12"/>
        <color indexed="10"/>
        <rFont val="Times New Roman"/>
        <family val="1"/>
      </rPr>
      <t xml:space="preserve">Ball </t>
    </r>
    <r>
      <rPr>
        <sz val="12"/>
        <rFont val="Times New Roman"/>
        <family val="1"/>
      </rPr>
      <t xml:space="preserve"> ist eine geeignete Spielfigur ! z.B.</t>
    </r>
  </si>
  <si>
    <r>
      <t>Rückt ein Zug</t>
    </r>
    <r>
      <rPr>
        <sz val="12"/>
        <color indexed="10"/>
        <rFont val="Times New Roman"/>
        <family val="1"/>
      </rPr>
      <t xml:space="preserve"> auf oder über </t>
    </r>
    <r>
      <rPr>
        <sz val="12"/>
        <rFont val="Times New Roman"/>
        <family val="1"/>
      </rPr>
      <t xml:space="preserve">einen </t>
    </r>
    <r>
      <rPr>
        <sz val="12"/>
        <color rgb="FFFF0000"/>
        <rFont val="Times New Roman"/>
        <family val="1"/>
      </rPr>
      <t xml:space="preserve">Feldspieler </t>
    </r>
    <r>
      <rPr>
        <sz val="12"/>
        <rFont val="Times New Roman"/>
        <family val="1"/>
      </rPr>
      <t>oder den</t>
    </r>
    <r>
      <rPr>
        <sz val="12"/>
        <color rgb="FFFF0000"/>
        <rFont val="Times New Roman"/>
        <family val="1"/>
      </rPr>
      <t xml:space="preserve"> Torwart,</t>
    </r>
  </si>
  <si>
    <r>
      <t>so spielt dieser sofort 3 Felder in</t>
    </r>
    <r>
      <rPr>
        <sz val="12"/>
        <color rgb="FFFF0000"/>
        <rFont val="Times New Roman"/>
        <family val="1"/>
      </rPr>
      <t xml:space="preserve"> beliebiger</t>
    </r>
    <r>
      <rPr>
        <sz val="12"/>
        <rFont val="Times New Roman"/>
        <family val="1"/>
      </rPr>
      <t xml:space="preserve"> Richtung weiter !</t>
    </r>
  </si>
  <si>
    <t>Beginn :</t>
  </si>
  <si>
    <t xml:space="preserve"> Uhrzeit aktuell</t>
  </si>
  <si>
    <t>Ende !</t>
  </si>
  <si>
    <r>
      <t xml:space="preserve">Vorsicht ! </t>
    </r>
    <r>
      <rPr>
        <b/>
        <i/>
        <u/>
        <sz val="20"/>
        <rFont val="Times New Roman"/>
        <family val="1"/>
      </rPr>
      <t>Gelb hinterlegte Felder enthalten spielwichtige Formeln!</t>
    </r>
    <r>
      <rPr>
        <b/>
        <i/>
        <u/>
        <sz val="20"/>
        <color rgb="FFFF0000"/>
        <rFont val="Times New Roman"/>
        <family val="1"/>
      </rPr>
      <t xml:space="preserve">  Nicht verändern !!</t>
    </r>
  </si>
  <si>
    <t>Click-Control</t>
  </si>
  <si>
    <r>
      <t xml:space="preserve">Am PC </t>
    </r>
    <r>
      <rPr>
        <sz val="16"/>
        <color rgb="FFFF0000"/>
        <rFont val="Times New Roman"/>
        <family val="1"/>
      </rPr>
      <t>bei Text und Zahlen</t>
    </r>
    <r>
      <rPr>
        <sz val="16"/>
        <rFont val="Times New Roman"/>
        <family val="1"/>
      </rPr>
      <t xml:space="preserve"> meist nur "</t>
    </r>
    <r>
      <rPr>
        <sz val="16"/>
        <color rgb="FFFF0000"/>
        <rFont val="Times New Roman"/>
        <family val="1"/>
      </rPr>
      <t>Werte</t>
    </r>
    <r>
      <rPr>
        <sz val="16"/>
        <rFont val="Times New Roman"/>
        <family val="1"/>
      </rPr>
      <t>" einfügen !</t>
    </r>
  </si>
  <si>
    <t>Nachspielzeit</t>
  </si>
  <si>
    <t>Nur zum merken bei vorzeitigem Abbruch :</t>
  </si>
  <si>
    <r>
      <rPr>
        <b/>
        <u/>
        <sz val="20"/>
        <rFont val="Times New Roman"/>
        <family val="1"/>
      </rPr>
      <t>Vereinsnamen</t>
    </r>
    <r>
      <rPr>
        <b/>
        <sz val="20"/>
        <rFont val="Times New Roman"/>
        <family val="1"/>
      </rPr>
      <t xml:space="preserve"> : kopieren und in das hellere Feld  </t>
    </r>
    <r>
      <rPr>
        <b/>
        <sz val="20"/>
        <color rgb="FFFF0000"/>
        <rFont val="Times New Roman"/>
        <family val="1"/>
      </rPr>
      <t>Wert einfügen !</t>
    </r>
  </si>
  <si>
    <r>
      <rPr>
        <b/>
        <u/>
        <sz val="20"/>
        <rFont val="Times New Roman"/>
        <family val="1"/>
      </rPr>
      <t>Logos</t>
    </r>
    <r>
      <rPr>
        <b/>
        <sz val="20"/>
        <rFont val="Times New Roman"/>
        <family val="1"/>
      </rPr>
      <t xml:space="preserve"> : kopieren und </t>
    </r>
    <r>
      <rPr>
        <b/>
        <sz val="20"/>
        <color rgb="FFFF0000"/>
        <rFont val="Times New Roman"/>
        <family val="1"/>
      </rPr>
      <t>Einfügen !</t>
    </r>
  </si>
  <si>
    <t>SG VfR +SC Kirn-Sulzbach</t>
  </si>
  <si>
    <t>SV Weiersbach</t>
  </si>
  <si>
    <t>SG Thaleischw.-Frö./Harsberg</t>
  </si>
  <si>
    <t>FSG Wasgau</t>
  </si>
  <si>
    <t>TuS Münchweiler/Als.</t>
  </si>
  <si>
    <t>SC Stambach</t>
  </si>
  <si>
    <t>SG Hochspeyer</t>
  </si>
  <si>
    <t>US Youth Soccer Europa</t>
  </si>
  <si>
    <t>Landesliga Damen - Westpfalz-Nahe</t>
  </si>
  <si>
    <t>Spielzeit</t>
  </si>
  <si>
    <t>noch :</t>
  </si>
  <si>
    <r>
      <rPr>
        <b/>
        <sz val="18"/>
        <color rgb="FFFF0000"/>
        <rFont val="Times New Roman"/>
        <family val="1"/>
      </rPr>
      <t xml:space="preserve">"Neu berechnen" </t>
    </r>
    <r>
      <rPr>
        <b/>
        <sz val="18"/>
        <rFont val="Times New Roman"/>
        <family val="1"/>
      </rPr>
      <t>funktioniert auch mit Taste</t>
    </r>
    <r>
      <rPr>
        <b/>
        <sz val="18"/>
        <color rgb="FFFF0000"/>
        <rFont val="Times New Roman"/>
        <family val="1"/>
      </rPr>
      <t xml:space="preserve"> F9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</si>
</sst>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0"/>
    <numFmt numFmtId="165" formatCode="h:mm;@"/>
    <numFmt numFmtId="166" formatCode="\:ss"/>
    <numFmt numFmtId="167" formatCode="mm:ss;@"/>
  </numFmts>
  <fonts count="48" x14ac:knownFonts="1">
    <font>
      <sz val="10"/>
      <name val="Times New Roman"/>
    </font>
    <font>
      <sz val="14"/>
      <name val="Times New Roman"/>
      <family val="1"/>
    </font>
    <font>
      <sz val="18"/>
      <name val="Times New Roman"/>
      <family val="1"/>
    </font>
    <font>
      <b/>
      <sz val="24"/>
      <name val="Times New Roman"/>
      <family val="1"/>
    </font>
    <font>
      <b/>
      <sz val="20"/>
      <name val="Times New Roman"/>
      <family val="1"/>
    </font>
    <font>
      <sz val="16"/>
      <name val="Times New Roman"/>
      <family val="1"/>
    </font>
    <font>
      <sz val="20"/>
      <name val="Times New Roman"/>
      <family val="1"/>
    </font>
    <font>
      <sz val="16"/>
      <color indexed="10"/>
      <name val="Times New Roman"/>
      <family val="1"/>
    </font>
    <font>
      <b/>
      <sz val="18"/>
      <name val="Times New Roman"/>
      <family val="1"/>
    </font>
    <font>
      <sz val="10"/>
      <name val="Stencil"/>
      <family val="5"/>
    </font>
    <font>
      <b/>
      <u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indexed="10"/>
      <name val="Times New Roman"/>
      <family val="1"/>
    </font>
    <font>
      <b/>
      <sz val="12"/>
      <color indexed="10"/>
      <name val="Times New Roman"/>
      <family val="1"/>
    </font>
    <font>
      <u/>
      <sz val="12"/>
      <color indexed="10"/>
      <name val="Times New Roman"/>
      <family val="1"/>
    </font>
    <font>
      <b/>
      <i/>
      <u/>
      <sz val="2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8"/>
      <name val="Times New Roman"/>
      <family val="1"/>
    </font>
    <font>
      <b/>
      <i/>
      <sz val="18"/>
      <color indexed="10"/>
      <name val="Times New Roman"/>
      <family val="1"/>
    </font>
    <font>
      <sz val="10"/>
      <color rgb="FFFF0000"/>
      <name val="Times New Roman"/>
      <family val="1"/>
    </font>
    <font>
      <sz val="18"/>
      <color rgb="FFFF0000"/>
      <name val="Times New Roman"/>
      <family val="1"/>
    </font>
    <font>
      <sz val="20"/>
      <color theme="1" tint="0.499984740745262"/>
      <name val="Times New Roman"/>
      <family val="1"/>
    </font>
    <font>
      <u/>
      <sz val="16"/>
      <color rgb="FFFF000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sz val="16"/>
      <color rgb="FFFF0000"/>
      <name val="Times New Roman"/>
      <family val="1"/>
    </font>
    <font>
      <sz val="20"/>
      <color rgb="FFFF0000"/>
      <name val="Times New Roman"/>
      <family val="1"/>
    </font>
    <font>
      <sz val="20"/>
      <color theme="0"/>
      <name val="Times New Roman"/>
      <family val="1"/>
    </font>
    <font>
      <sz val="10"/>
      <color theme="0"/>
      <name val="Times New Roman"/>
      <family val="1"/>
    </font>
    <font>
      <u/>
      <sz val="28"/>
      <color theme="0"/>
      <name val="Times New Roman"/>
      <family val="1"/>
    </font>
    <font>
      <sz val="28"/>
      <color theme="0"/>
      <name val="Times New Roman"/>
      <family val="1"/>
    </font>
    <font>
      <b/>
      <i/>
      <u/>
      <sz val="20"/>
      <color theme="0"/>
      <name val="Times New Roman"/>
      <family val="1"/>
    </font>
    <font>
      <sz val="18"/>
      <color theme="0"/>
      <name val="Times New Roman"/>
      <family val="1"/>
    </font>
    <font>
      <b/>
      <i/>
      <sz val="18"/>
      <color rgb="FFFF0000"/>
      <name val="Times New Roman"/>
      <family val="1"/>
    </font>
    <font>
      <b/>
      <i/>
      <u/>
      <sz val="18"/>
      <color rgb="FFFF0000"/>
      <name val="Times New Roman"/>
      <family val="1"/>
    </font>
    <font>
      <b/>
      <sz val="14"/>
      <name val="Times New Roman"/>
      <family val="1"/>
    </font>
    <font>
      <sz val="14"/>
      <color rgb="FFFF0000"/>
      <name val="Times New Roman"/>
      <family val="1"/>
    </font>
    <font>
      <sz val="9"/>
      <name val="Times New Roman"/>
      <family val="1"/>
    </font>
    <font>
      <sz val="16"/>
      <color rgb="FFFFFF00"/>
      <name val="Times New Roman"/>
      <family val="1"/>
    </font>
    <font>
      <i/>
      <sz val="14"/>
      <name val="Times New Roman"/>
      <family val="1"/>
    </font>
    <font>
      <b/>
      <i/>
      <u/>
      <sz val="20"/>
      <color rgb="FFFF0000"/>
      <name val="Times New Roman"/>
      <family val="1"/>
    </font>
    <font>
      <b/>
      <sz val="18"/>
      <color rgb="FFFF0000"/>
      <name val="Times New Roman"/>
      <family val="1"/>
    </font>
    <font>
      <b/>
      <sz val="20"/>
      <color rgb="FFFF0000"/>
      <name val="Times New Roman"/>
      <family val="1"/>
    </font>
    <font>
      <b/>
      <u/>
      <sz val="20"/>
      <name val="Times New Roman"/>
      <family val="1"/>
    </font>
    <font>
      <b/>
      <sz val="18"/>
      <color theme="0"/>
      <name val="Times New Roman"/>
      <family val="1"/>
    </font>
    <font>
      <b/>
      <sz val="24"/>
      <color theme="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0" fontId="18" fillId="0" borderId="0"/>
  </cellStyleXfs>
  <cellXfs count="155">
    <xf numFmtId="0" fontId="0" fillId="0" borderId="0" xfId="0"/>
    <xf numFmtId="0" fontId="1" fillId="0" borderId="0" xfId="0" applyFont="1"/>
    <xf numFmtId="0" fontId="6" fillId="5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horizontal="center" vertical="center"/>
      <protection locked="0"/>
    </xf>
    <xf numFmtId="0" fontId="5" fillId="0" borderId="10" xfId="0" applyFont="1" applyBorder="1"/>
    <xf numFmtId="0" fontId="24" fillId="0" borderId="10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12" fillId="0" borderId="0" xfId="0" applyFont="1"/>
    <xf numFmtId="0" fontId="25" fillId="0" borderId="0" xfId="0" applyFont="1"/>
    <xf numFmtId="0" fontId="26" fillId="0" borderId="0" xfId="0" applyFont="1"/>
    <xf numFmtId="0" fontId="1" fillId="0" borderId="10" xfId="0" applyFont="1" applyBorder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4" fillId="0" borderId="11" xfId="0" applyFont="1" applyBorder="1" applyAlignment="1">
      <alignment horizontal="center" vertical="center"/>
    </xf>
    <xf numFmtId="0" fontId="27" fillId="0" borderId="10" xfId="0" applyFont="1" applyBorder="1" applyAlignment="1">
      <alignment horizontal="left" vertical="center" textRotation="180"/>
    </xf>
    <xf numFmtId="0" fontId="1" fillId="0" borderId="11" xfId="0" applyFont="1" applyBorder="1"/>
    <xf numFmtId="0" fontId="27" fillId="0" borderId="10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0" fontId="0" fillId="0" borderId="0" xfId="0" applyFill="1"/>
    <xf numFmtId="0" fontId="27" fillId="0" borderId="10" xfId="0" applyFont="1" applyBorder="1" applyAlignment="1">
      <alignment horizontal="left" vertical="center"/>
    </xf>
    <xf numFmtId="0" fontId="1" fillId="0" borderId="0" xfId="0" applyFont="1" applyBorder="1"/>
    <xf numFmtId="0" fontId="5" fillId="0" borderId="0" xfId="0" applyFont="1" applyBorder="1"/>
    <xf numFmtId="0" fontId="27" fillId="0" borderId="0" xfId="0" applyFont="1" applyBorder="1" applyAlignment="1">
      <alignment horizontal="right"/>
    </xf>
    <xf numFmtId="0" fontId="11" fillId="0" borderId="12" xfId="0" applyFont="1" applyBorder="1" applyAlignment="1">
      <alignment horizontal="center"/>
    </xf>
    <xf numFmtId="0" fontId="11" fillId="0" borderId="10" xfId="0" applyFont="1" applyBorder="1" applyAlignment="1">
      <alignment horizontal="right"/>
    </xf>
    <xf numFmtId="0" fontId="17" fillId="6" borderId="0" xfId="0" applyFont="1" applyFill="1" applyBorder="1"/>
    <xf numFmtId="0" fontId="0" fillId="0" borderId="0" xfId="0" applyAlignment="1">
      <alignment horizontal="center" vertical="center"/>
    </xf>
    <xf numFmtId="0" fontId="39" fillId="6" borderId="7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18" fillId="0" borderId="0" xfId="1"/>
    <xf numFmtId="165" fontId="22" fillId="5" borderId="15" xfId="0" applyNumberFormat="1" applyFont="1" applyFill="1" applyBorder="1" applyAlignment="1">
      <alignment horizontal="center" vertical="center"/>
    </xf>
    <xf numFmtId="165" fontId="2" fillId="5" borderId="7" xfId="0" applyNumberFormat="1" applyFont="1" applyFill="1" applyBorder="1" applyAlignment="1">
      <alignment horizontal="center" vertical="center"/>
    </xf>
    <xf numFmtId="1" fontId="6" fillId="5" borderId="7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 vertical="center"/>
    </xf>
    <xf numFmtId="166" fontId="28" fillId="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7" fillId="8" borderId="14" xfId="0" applyFont="1" applyFill="1" applyBorder="1" applyAlignment="1">
      <alignment horizontal="right" vertical="center"/>
    </xf>
    <xf numFmtId="0" fontId="37" fillId="7" borderId="13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0" fillId="9" borderId="0" xfId="0" applyFill="1" applyBorder="1" applyAlignment="1">
      <alignment horizontal="center" vertical="center"/>
    </xf>
    <xf numFmtId="0" fontId="33" fillId="9" borderId="0" xfId="0" applyFont="1" applyFill="1" applyBorder="1" applyAlignment="1">
      <alignment horizontal="center" vertical="center"/>
    </xf>
    <xf numFmtId="0" fontId="30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horizontal="center" vertical="center"/>
    </xf>
    <xf numFmtId="164" fontId="32" fillId="9" borderId="0" xfId="0" applyNumberFormat="1" applyFont="1" applyFill="1" applyBorder="1" applyAlignment="1">
      <alignment horizontal="center" vertical="center"/>
    </xf>
    <xf numFmtId="0" fontId="30" fillId="9" borderId="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1" fillId="9" borderId="0" xfId="0" applyFont="1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9" fillId="9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0" fillId="6" borderId="0" xfId="0" applyFont="1" applyFill="1" applyAlignment="1">
      <alignment horizontal="center" vertical="center"/>
    </xf>
    <xf numFmtId="1" fontId="32" fillId="9" borderId="0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0" fillId="9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5" fontId="22" fillId="5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2" fillId="0" borderId="0" xfId="0" applyNumberFormat="1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28" fillId="0" borderId="2" xfId="0" applyFont="1" applyFill="1" applyBorder="1" applyAlignment="1">
      <alignment horizontal="left" vertical="center"/>
    </xf>
    <xf numFmtId="0" fontId="42" fillId="0" borderId="0" xfId="0" applyFont="1" applyFill="1" applyAlignment="1">
      <alignment horizontal="left" vertical="center"/>
    </xf>
    <xf numFmtId="0" fontId="6" fillId="3" borderId="0" xfId="0" applyFont="1" applyFill="1" applyAlignment="1">
      <alignment vertical="center"/>
    </xf>
    <xf numFmtId="0" fontId="0" fillId="3" borderId="0" xfId="0" applyFill="1"/>
    <xf numFmtId="2" fontId="6" fillId="3" borderId="0" xfId="0" applyNumberFormat="1" applyFont="1" applyFill="1" applyAlignment="1">
      <alignment vertical="center"/>
    </xf>
    <xf numFmtId="2" fontId="34" fillId="9" borderId="0" xfId="0" applyNumberFormat="1" applyFont="1" applyFill="1" applyBorder="1" applyAlignment="1">
      <alignment horizontal="center" vertical="center"/>
    </xf>
    <xf numFmtId="2" fontId="32" fillId="9" borderId="0" xfId="0" applyNumberFormat="1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left" vertical="center"/>
    </xf>
    <xf numFmtId="0" fontId="37" fillId="0" borderId="0" xfId="0" applyFont="1"/>
    <xf numFmtId="0" fontId="37" fillId="10" borderId="0" xfId="0" applyFont="1" applyFill="1"/>
    <xf numFmtId="0" fontId="0" fillId="10" borderId="0" xfId="0" applyFill="1"/>
    <xf numFmtId="0" fontId="17" fillId="10" borderId="0" xfId="0" applyFont="1" applyFill="1" applyBorder="1"/>
    <xf numFmtId="0" fontId="0" fillId="0" borderId="0" xfId="0" applyAlignment="1">
      <alignment horizontal="center" vertical="top"/>
    </xf>
    <xf numFmtId="0" fontId="0" fillId="0" borderId="0" xfId="0" applyAlignment="1">
      <alignment horizontal="left"/>
    </xf>
    <xf numFmtId="0" fontId="2" fillId="0" borderId="0" xfId="0" applyFont="1" applyFill="1" applyBorder="1"/>
    <xf numFmtId="0" fontId="4" fillId="0" borderId="0" xfId="0" applyFont="1" applyFill="1" applyAlignment="1">
      <alignment horizontal="left" vertical="center"/>
    </xf>
    <xf numFmtId="0" fontId="17" fillId="0" borderId="0" xfId="0" applyFont="1" applyFill="1" applyBorder="1" applyAlignment="1">
      <alignment horizontal="center"/>
    </xf>
    <xf numFmtId="0" fontId="17" fillId="6" borderId="0" xfId="1" applyFont="1" applyFill="1" applyBorder="1" applyAlignment="1">
      <alignment horizontal="left" vertical="center"/>
    </xf>
    <xf numFmtId="0" fontId="18" fillId="0" borderId="0" xfId="1" applyAlignment="1">
      <alignment horizontal="left" vertical="center"/>
    </xf>
    <xf numFmtId="0" fontId="18" fillId="0" borderId="0" xfId="1" applyAlignment="1">
      <alignment horizontal="center" vertical="top"/>
    </xf>
    <xf numFmtId="0" fontId="18" fillId="0" borderId="17" xfId="1" applyBorder="1" applyAlignment="1">
      <alignment horizontal="center" vertical="top"/>
    </xf>
    <xf numFmtId="0" fontId="37" fillId="6" borderId="18" xfId="1" applyFont="1" applyFill="1" applyBorder="1" applyAlignment="1">
      <alignment horizontal="center" vertical="center"/>
    </xf>
    <xf numFmtId="0" fontId="18" fillId="0" borderId="0" xfId="1" applyBorder="1" applyAlignment="1">
      <alignment vertical="center"/>
    </xf>
    <xf numFmtId="0" fontId="37" fillId="1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1" applyAlignment="1">
      <alignment horizontal="center" vertical="center"/>
    </xf>
    <xf numFmtId="0" fontId="18" fillId="0" borderId="0" xfId="1" applyAlignment="1">
      <alignment horizontal="center"/>
    </xf>
    <xf numFmtId="0" fontId="17" fillId="6" borderId="0" xfId="1" applyFont="1" applyFill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0" fillId="0" borderId="2" xfId="0" applyBorder="1"/>
    <xf numFmtId="167" fontId="8" fillId="0" borderId="3" xfId="0" applyNumberFormat="1" applyFont="1" applyBorder="1" applyAlignment="1">
      <alignment horizontal="left" vertical="center"/>
    </xf>
    <xf numFmtId="165" fontId="46" fillId="4" borderId="0" xfId="0" applyNumberFormat="1" applyFont="1" applyFill="1" applyAlignment="1">
      <alignment horizontal="right" vertical="center"/>
    </xf>
    <xf numFmtId="0" fontId="47" fillId="4" borderId="0" xfId="0" applyFont="1" applyFill="1" applyAlignment="1">
      <alignment horizontal="left" vertical="center"/>
    </xf>
    <xf numFmtId="0" fontId="8" fillId="0" borderId="0" xfId="0" applyFont="1" applyBorder="1" applyAlignment="1">
      <alignment horizontal="left" vertic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6" Type="http://schemas.openxmlformats.org/officeDocument/2006/relationships/image" Target="../media/image18.jpg"/><Relationship Id="rId5" Type="http://schemas.openxmlformats.org/officeDocument/2006/relationships/image" Target="../media/image17.png"/><Relationship Id="rId4" Type="http://schemas.openxmlformats.org/officeDocument/2006/relationships/image" Target="../media/image16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5.jpeg"/><Relationship Id="rId1" Type="http://schemas.openxmlformats.org/officeDocument/2006/relationships/image" Target="../media/image19.jpg"/><Relationship Id="rId4" Type="http://schemas.openxmlformats.org/officeDocument/2006/relationships/image" Target="../media/image2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3" Type="http://schemas.openxmlformats.org/officeDocument/2006/relationships/image" Target="../media/image7.png"/><Relationship Id="rId7" Type="http://schemas.openxmlformats.org/officeDocument/2006/relationships/image" Target="../media/image11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2</xdr:row>
      <xdr:rowOff>0</xdr:rowOff>
    </xdr:from>
    <xdr:to>
      <xdr:col>40</xdr:col>
      <xdr:colOff>136072</xdr:colOff>
      <xdr:row>24</xdr:row>
      <xdr:rowOff>326571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" y="734786"/>
          <a:ext cx="14532429" cy="8409214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0</xdr:row>
      <xdr:rowOff>0</xdr:rowOff>
    </xdr:from>
    <xdr:to>
      <xdr:col>1</xdr:col>
      <xdr:colOff>66675</xdr:colOff>
      <xdr:row>0</xdr:row>
      <xdr:rowOff>0</xdr:rowOff>
    </xdr:to>
    <xdr:cxnSp macro="">
      <xdr:nvCxnSpPr>
        <xdr:cNvPr id="1025" name="Gerade Verbindung 14"/>
        <xdr:cNvCxnSpPr>
          <a:cxnSpLocks noChangeShapeType="1"/>
        </xdr:cNvCxnSpPr>
      </xdr:nvCxnSpPr>
      <xdr:spPr bwMode="auto">
        <a:xfrm flipH="1" flipV="1">
          <a:off x="3810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1</xdr:col>
      <xdr:colOff>19050</xdr:colOff>
      <xdr:row>0</xdr:row>
      <xdr:rowOff>0</xdr:rowOff>
    </xdr:from>
    <xdr:to>
      <xdr:col>1</xdr:col>
      <xdr:colOff>28575</xdr:colOff>
      <xdr:row>0</xdr:row>
      <xdr:rowOff>0</xdr:rowOff>
    </xdr:to>
    <xdr:cxnSp macro="">
      <xdr:nvCxnSpPr>
        <xdr:cNvPr id="1026" name="Gerade Verbindung 32"/>
        <xdr:cNvCxnSpPr>
          <a:cxnSpLocks noChangeShapeType="1"/>
        </xdr:cNvCxnSpPr>
      </xdr:nvCxnSpPr>
      <xdr:spPr bwMode="auto">
        <a:xfrm flipH="1" flipV="1">
          <a:off x="342900" y="0"/>
          <a:ext cx="9525" cy="0"/>
        </a:xfrm>
        <a:prstGeom prst="line">
          <a:avLst/>
        </a:prstGeom>
        <a:noFill/>
        <a:ln w="38100" algn="ctr">
          <a:solidFill>
            <a:srgbClr val="FFFFFF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29</xdr:col>
      <xdr:colOff>204787</xdr:colOff>
      <xdr:row>13</xdr:row>
      <xdr:rowOff>142876</xdr:rowOff>
    </xdr:from>
    <xdr:to>
      <xdr:col>30</xdr:col>
      <xdr:colOff>0</xdr:colOff>
      <xdr:row>14</xdr:row>
      <xdr:rowOff>161926</xdr:rowOff>
    </xdr:to>
    <xdr:sp macro="" textlink="">
      <xdr:nvSpPr>
        <xdr:cNvPr id="71" name="Bogen 70"/>
        <xdr:cNvSpPr/>
      </xdr:nvSpPr>
      <xdr:spPr bwMode="auto">
        <a:xfrm>
          <a:off x="8920162" y="11725276"/>
          <a:ext cx="338138" cy="381000"/>
        </a:xfrm>
        <a:prstGeom prst="arc">
          <a:avLst/>
        </a:prstGeom>
        <a:solidFill>
          <a:schemeClr val="accent3">
            <a:lumMod val="60000"/>
            <a:lumOff val="40000"/>
            <a:alpha val="2000"/>
          </a:schemeClr>
        </a:solidFill>
        <a:ln w="15875" cap="flat" cmpd="sng" algn="ctr">
          <a:solidFill>
            <a:schemeClr val="bg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endParaRPr lang="de-DE"/>
        </a:p>
      </xdr:txBody>
    </xdr:sp>
    <xdr:clientData/>
  </xdr:twoCellAnchor>
  <xdr:twoCellAnchor editAs="oneCell">
    <xdr:from>
      <xdr:col>21</xdr:col>
      <xdr:colOff>231579</xdr:colOff>
      <xdr:row>13</xdr:row>
      <xdr:rowOff>17908</xdr:rowOff>
    </xdr:from>
    <xdr:to>
      <xdr:col>22</xdr:col>
      <xdr:colOff>258536</xdr:colOff>
      <xdr:row>13</xdr:row>
      <xdr:rowOff>366639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 flipH="1">
          <a:off x="7357317" y="4771206"/>
          <a:ext cx="348731" cy="394349"/>
        </a:xfrm>
        <a:prstGeom prst="rect">
          <a:avLst/>
        </a:prstGeom>
      </xdr:spPr>
    </xdr:pic>
    <xdr:clientData/>
  </xdr:twoCellAnchor>
  <xdr:twoCellAnchor>
    <xdr:from>
      <xdr:col>43</xdr:col>
      <xdr:colOff>136072</xdr:colOff>
      <xdr:row>1</xdr:row>
      <xdr:rowOff>244929</xdr:rowOff>
    </xdr:from>
    <xdr:to>
      <xdr:col>45</xdr:col>
      <xdr:colOff>239769</xdr:colOff>
      <xdr:row>2</xdr:row>
      <xdr:rowOff>217715</xdr:rowOff>
    </xdr:to>
    <xdr:sp macro="" textlink="">
      <xdr:nvSpPr>
        <xdr:cNvPr id="38" name="Textfeld 37"/>
        <xdr:cNvSpPr txBox="1"/>
      </xdr:nvSpPr>
      <xdr:spPr>
        <a:xfrm>
          <a:off x="18873108" y="612322"/>
          <a:ext cx="988161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Kopieren</a:t>
          </a:r>
        </a:p>
      </xdr:txBody>
    </xdr:sp>
    <xdr:clientData/>
  </xdr:twoCellAnchor>
  <xdr:twoCellAnchor>
    <xdr:from>
      <xdr:col>49</xdr:col>
      <xdr:colOff>0</xdr:colOff>
      <xdr:row>13</xdr:row>
      <xdr:rowOff>0</xdr:rowOff>
    </xdr:from>
    <xdr:to>
      <xdr:col>52</xdr:col>
      <xdr:colOff>176894</xdr:colOff>
      <xdr:row>13</xdr:row>
      <xdr:rowOff>340179</xdr:rowOff>
    </xdr:to>
    <xdr:sp macro="" textlink="">
      <xdr:nvSpPr>
        <xdr:cNvPr id="41" name="Textfeld 40"/>
        <xdr:cNvSpPr txBox="1"/>
      </xdr:nvSpPr>
      <xdr:spPr>
        <a:xfrm>
          <a:off x="16342179" y="6980464"/>
          <a:ext cx="1592036" cy="340179"/>
        </a:xfrm>
        <a:prstGeom prst="rect">
          <a:avLst/>
        </a:prstGeom>
        <a:solidFill>
          <a:schemeClr val="tx2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600">
              <a:solidFill>
                <a:schemeClr val="bg1"/>
              </a:solidFill>
            </a:rPr>
            <a:t>Wert</a:t>
          </a:r>
          <a:r>
            <a:rPr lang="de-DE" sz="1600" baseline="0">
              <a:solidFill>
                <a:schemeClr val="bg1"/>
              </a:solidFill>
            </a:rPr>
            <a:t> einfügen</a:t>
          </a:r>
          <a:endParaRPr lang="de-DE" sz="1600">
            <a:solidFill>
              <a:schemeClr val="bg1"/>
            </a:solidFill>
          </a:endParaRPr>
        </a:p>
      </xdr:txBody>
    </xdr:sp>
    <xdr:clientData/>
  </xdr:twoCellAnchor>
  <xdr:twoCellAnchor>
    <xdr:from>
      <xdr:col>48</xdr:col>
      <xdr:colOff>1047750</xdr:colOff>
      <xdr:row>13</xdr:row>
      <xdr:rowOff>340179</xdr:rowOff>
    </xdr:from>
    <xdr:to>
      <xdr:col>50</xdr:col>
      <xdr:colOff>469447</xdr:colOff>
      <xdr:row>15</xdr:row>
      <xdr:rowOff>40821</xdr:rowOff>
    </xdr:to>
    <xdr:cxnSp macro="">
      <xdr:nvCxnSpPr>
        <xdr:cNvPr id="46" name="Gerade Verbindung mit Pfeil 45"/>
        <xdr:cNvCxnSpPr>
          <a:stCxn id="41" idx="2"/>
        </xdr:cNvCxnSpPr>
      </xdr:nvCxnSpPr>
      <xdr:spPr bwMode="auto">
        <a:xfrm flipH="1">
          <a:off x="16328571" y="7320643"/>
          <a:ext cx="809626" cy="43542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45</xdr:col>
      <xdr:colOff>239769</xdr:colOff>
      <xdr:row>0</xdr:row>
      <xdr:rowOff>272144</xdr:rowOff>
    </xdr:from>
    <xdr:to>
      <xdr:col>47</xdr:col>
      <xdr:colOff>136071</xdr:colOff>
      <xdr:row>2</xdr:row>
      <xdr:rowOff>47626</xdr:rowOff>
    </xdr:to>
    <xdr:cxnSp macro="">
      <xdr:nvCxnSpPr>
        <xdr:cNvPr id="48" name="Gerade Verbindung mit Pfeil 47"/>
        <xdr:cNvCxnSpPr>
          <a:stCxn id="38" idx="3"/>
        </xdr:cNvCxnSpPr>
      </xdr:nvCxnSpPr>
      <xdr:spPr bwMode="auto">
        <a:xfrm flipV="1">
          <a:off x="19861269" y="272144"/>
          <a:ext cx="916838" cy="510268"/>
        </a:xfrm>
        <a:prstGeom prst="straightConnector1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54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arrow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 editAs="oneCell">
    <xdr:from>
      <xdr:col>63</xdr:col>
      <xdr:colOff>1638300</xdr:colOff>
      <xdr:row>0</xdr:row>
      <xdr:rowOff>0</xdr:rowOff>
    </xdr:from>
    <xdr:to>
      <xdr:col>63</xdr:col>
      <xdr:colOff>1638300</xdr:colOff>
      <xdr:row>1</xdr:row>
      <xdr:rowOff>0</xdr:rowOff>
    </xdr:to>
    <xdr:pic>
      <xdr:nvPicPr>
        <xdr:cNvPr id="116" name="Grafik 1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0"/>
          <a:ext cx="314325" cy="361950"/>
        </a:xfrm>
        <a:prstGeom prst="rect">
          <a:avLst/>
        </a:prstGeom>
      </xdr:spPr>
    </xdr:pic>
    <xdr:clientData/>
  </xdr:twoCellAnchor>
  <xdr:oneCellAnchor>
    <xdr:from>
      <xdr:col>28</xdr:col>
      <xdr:colOff>0</xdr:colOff>
      <xdr:row>1</xdr:row>
      <xdr:rowOff>0</xdr:rowOff>
    </xdr:from>
    <xdr:ext cx="314325" cy="361950"/>
    <xdr:pic>
      <xdr:nvPicPr>
        <xdr:cNvPr id="45" name="Grafik 4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0" y="367393"/>
          <a:ext cx="314325" cy="361950"/>
        </a:xfrm>
        <a:prstGeom prst="rect">
          <a:avLst/>
        </a:prstGeom>
      </xdr:spPr>
    </xdr:pic>
    <xdr:clientData/>
  </xdr:oneCellAnchor>
  <xdr:oneCellAnchor>
    <xdr:from>
      <xdr:col>13</xdr:col>
      <xdr:colOff>0</xdr:colOff>
      <xdr:row>1</xdr:row>
      <xdr:rowOff>0</xdr:rowOff>
    </xdr:from>
    <xdr:ext cx="314325" cy="361950"/>
    <xdr:pic>
      <xdr:nvPicPr>
        <xdr:cNvPr id="49" name="Grafik 4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35929" y="367393"/>
          <a:ext cx="314325" cy="361950"/>
        </a:xfrm>
        <a:prstGeom prst="rect">
          <a:avLst/>
        </a:prstGeom>
      </xdr:spPr>
    </xdr:pic>
    <xdr:clientData/>
  </xdr:oneCellAnchor>
  <xdr:twoCellAnchor editAs="oneCell">
    <xdr:from>
      <xdr:col>47</xdr:col>
      <xdr:colOff>0</xdr:colOff>
      <xdr:row>5</xdr:row>
      <xdr:rowOff>0</xdr:rowOff>
    </xdr:from>
    <xdr:to>
      <xdr:col>52</xdr:col>
      <xdr:colOff>131990</xdr:colOff>
      <xdr:row>8</xdr:row>
      <xdr:rowOff>288471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07893" y="1836964"/>
          <a:ext cx="4486275" cy="139065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</xdr:row>
      <xdr:rowOff>0</xdr:rowOff>
    </xdr:from>
    <xdr:to>
      <xdr:col>41</xdr:col>
      <xdr:colOff>428571</xdr:colOff>
      <xdr:row>3</xdr:row>
      <xdr:rowOff>4036</xdr:rowOff>
    </xdr:to>
    <xdr:pic>
      <xdr:nvPicPr>
        <xdr:cNvPr id="30" name="Grafik 2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736536" y="734786"/>
          <a:ext cx="428571" cy="371429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</xdr:row>
      <xdr:rowOff>361950</xdr:rowOff>
    </xdr:from>
    <xdr:to>
      <xdr:col>41</xdr:col>
      <xdr:colOff>409524</xdr:colOff>
      <xdr:row>3</xdr:row>
      <xdr:rowOff>365986</xdr:rowOff>
    </xdr:to>
    <xdr:pic>
      <xdr:nvPicPr>
        <xdr:cNvPr id="31" name="Grafik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736536" y="1096736"/>
          <a:ext cx="409524" cy="371429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356507</xdr:rowOff>
    </xdr:from>
    <xdr:to>
      <xdr:col>41</xdr:col>
      <xdr:colOff>314286</xdr:colOff>
      <xdr:row>4</xdr:row>
      <xdr:rowOff>360544</xdr:rowOff>
    </xdr:to>
    <xdr:pic>
      <xdr:nvPicPr>
        <xdr:cNvPr id="32" name="Grafik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736536" y="1458686"/>
          <a:ext cx="314286" cy="371429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4</xdr:row>
      <xdr:rowOff>351065</xdr:rowOff>
    </xdr:from>
    <xdr:to>
      <xdr:col>41</xdr:col>
      <xdr:colOff>400000</xdr:colOff>
      <xdr:row>5</xdr:row>
      <xdr:rowOff>336053</xdr:rowOff>
    </xdr:to>
    <xdr:pic>
      <xdr:nvPicPr>
        <xdr:cNvPr id="33" name="Grafik 3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736536" y="1820636"/>
          <a:ext cx="400000" cy="352381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5</xdr:row>
      <xdr:rowOff>345622</xdr:rowOff>
    </xdr:from>
    <xdr:to>
      <xdr:col>41</xdr:col>
      <xdr:colOff>409524</xdr:colOff>
      <xdr:row>7</xdr:row>
      <xdr:rowOff>20360</xdr:rowOff>
    </xdr:to>
    <xdr:pic>
      <xdr:nvPicPr>
        <xdr:cNvPr id="34" name="Grafik 33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736536" y="2182586"/>
          <a:ext cx="409524" cy="409524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6</xdr:row>
      <xdr:rowOff>340179</xdr:rowOff>
    </xdr:from>
    <xdr:to>
      <xdr:col>41</xdr:col>
      <xdr:colOff>428571</xdr:colOff>
      <xdr:row>7</xdr:row>
      <xdr:rowOff>353738</xdr:rowOff>
    </xdr:to>
    <xdr:pic>
      <xdr:nvPicPr>
        <xdr:cNvPr id="35" name="Grafik 34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736536" y="2544536"/>
          <a:ext cx="428571" cy="380952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7</xdr:row>
      <xdr:rowOff>334736</xdr:rowOff>
    </xdr:from>
    <xdr:to>
      <xdr:col>41</xdr:col>
      <xdr:colOff>380952</xdr:colOff>
      <xdr:row>8</xdr:row>
      <xdr:rowOff>329248</xdr:rowOff>
    </xdr:to>
    <xdr:pic>
      <xdr:nvPicPr>
        <xdr:cNvPr id="36" name="Grafik 35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736536" y="2906486"/>
          <a:ext cx="380952" cy="361905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8</xdr:row>
      <xdr:rowOff>329293</xdr:rowOff>
    </xdr:from>
    <xdr:to>
      <xdr:col>41</xdr:col>
      <xdr:colOff>276190</xdr:colOff>
      <xdr:row>9</xdr:row>
      <xdr:rowOff>342852</xdr:rowOff>
    </xdr:to>
    <xdr:pic>
      <xdr:nvPicPr>
        <xdr:cNvPr id="37" name="Grafik 3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736536" y="3268436"/>
          <a:ext cx="276190" cy="380952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0</xdr:row>
      <xdr:rowOff>0</xdr:rowOff>
    </xdr:from>
    <xdr:to>
      <xdr:col>33</xdr:col>
      <xdr:colOff>54381</xdr:colOff>
      <xdr:row>0</xdr:row>
      <xdr:rowOff>361905</xdr:rowOff>
    </xdr:to>
    <xdr:pic>
      <xdr:nvPicPr>
        <xdr:cNvPr id="40" name="Grafik 3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736036" y="0"/>
          <a:ext cx="380952" cy="36190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9</xdr:col>
      <xdr:colOff>101999</xdr:colOff>
      <xdr:row>1</xdr:row>
      <xdr:rowOff>13559</xdr:rowOff>
    </xdr:to>
    <xdr:pic>
      <xdr:nvPicPr>
        <xdr:cNvPr id="42" name="Grafik 41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03071" y="0"/>
          <a:ext cx="428571" cy="3809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1381125</xdr:colOff>
      <xdr:row>6</xdr:row>
      <xdr:rowOff>95250</xdr:rowOff>
    </xdr:from>
    <xdr:to>
      <xdr:col>3</xdr:col>
      <xdr:colOff>4095750</xdr:colOff>
      <xdr:row>10</xdr:row>
      <xdr:rowOff>28575</xdr:rowOff>
    </xdr:to>
    <xdr:pic>
      <xdr:nvPicPr>
        <xdr:cNvPr id="2050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62675" y="1619250"/>
          <a:ext cx="27146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3</xdr:row>
      <xdr:rowOff>161925</xdr:rowOff>
    </xdr:from>
    <xdr:to>
      <xdr:col>3</xdr:col>
      <xdr:colOff>4067175</xdr:colOff>
      <xdr:row>6</xdr:row>
      <xdr:rowOff>28575</xdr:rowOff>
    </xdr:to>
    <xdr:pic>
      <xdr:nvPicPr>
        <xdr:cNvPr id="2051" name="Grafik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14400"/>
          <a:ext cx="23717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</xdr:colOff>
      <xdr:row>6</xdr:row>
      <xdr:rowOff>142876</xdr:rowOff>
    </xdr:from>
    <xdr:to>
      <xdr:col>3</xdr:col>
      <xdr:colOff>1304926</xdr:colOff>
      <xdr:row>9</xdr:row>
      <xdr:rowOff>190500</xdr:rowOff>
    </xdr:to>
    <xdr:sp macro="" textlink="">
      <xdr:nvSpPr>
        <xdr:cNvPr id="4" name="Textfeld 3"/>
        <xdr:cNvSpPr txBox="1"/>
      </xdr:nvSpPr>
      <xdr:spPr>
        <a:xfrm>
          <a:off x="4838700" y="1666876"/>
          <a:ext cx="1247776" cy="819149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100"/>
            <a:t>   ICON                </a:t>
          </a:r>
          <a:r>
            <a:rPr lang="de-DE" sz="1100" baseline="0"/>
            <a:t> </a:t>
          </a:r>
          <a:r>
            <a:rPr lang="de-DE" sz="1100">
              <a:solidFill>
                <a:srgbClr val="FF0000"/>
              </a:solidFill>
            </a:rPr>
            <a:t>"Neu berechnen "        </a:t>
          </a:r>
          <a:r>
            <a:rPr lang="de-DE" sz="1100"/>
            <a:t>ins</a:t>
          </a:r>
          <a:r>
            <a:rPr lang="de-DE" sz="1100" baseline="0"/>
            <a:t>  </a:t>
          </a:r>
          <a:r>
            <a:rPr lang="de-DE" sz="1100">
              <a:solidFill>
                <a:srgbClr val="FF0000"/>
              </a:solidFill>
            </a:rPr>
            <a:t>Meneuband </a:t>
          </a:r>
          <a:r>
            <a:rPr lang="de-DE" sz="1100"/>
            <a:t>     legen !</a:t>
          </a:r>
        </a:p>
      </xdr:txBody>
    </xdr:sp>
    <xdr:clientData/>
  </xdr:twoCellAnchor>
  <xdr:twoCellAnchor editAs="oneCell">
    <xdr:from>
      <xdr:col>2</xdr:col>
      <xdr:colOff>771525</xdr:colOff>
      <xdr:row>6</xdr:row>
      <xdr:rowOff>228600</xdr:rowOff>
    </xdr:from>
    <xdr:to>
      <xdr:col>2</xdr:col>
      <xdr:colOff>1276350</xdr:colOff>
      <xdr:row>8</xdr:row>
      <xdr:rowOff>85725</xdr:rowOff>
    </xdr:to>
    <xdr:pic>
      <xdr:nvPicPr>
        <xdr:cNvPr id="2054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1390650</xdr:colOff>
      <xdr:row>6</xdr:row>
      <xdr:rowOff>38100</xdr:rowOff>
    </xdr:from>
    <xdr:to>
      <xdr:col>2</xdr:col>
      <xdr:colOff>2705100</xdr:colOff>
      <xdr:row>7</xdr:row>
      <xdr:rowOff>171450</xdr:rowOff>
    </xdr:to>
    <xdr:sp macro="" textlink="">
      <xdr:nvSpPr>
        <xdr:cNvPr id="5" name="Textfeld 4"/>
        <xdr:cNvSpPr txBox="1"/>
      </xdr:nvSpPr>
      <xdr:spPr>
        <a:xfrm>
          <a:off x="3238500" y="1562100"/>
          <a:ext cx="1314450" cy="390525"/>
        </a:xfrm>
        <a:prstGeom prst="rect">
          <a:avLst/>
        </a:prstGeom>
        <a:solidFill>
          <a:srgbClr val="CCFF6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900"/>
            <a:t>bei Zeitspiel ist auch Unentschieden möglich !</a:t>
          </a:r>
        </a:p>
      </xdr:txBody>
    </xdr:sp>
    <xdr:clientData/>
  </xdr:twoCellAnchor>
  <xdr:twoCellAnchor editAs="oneCell">
    <xdr:from>
      <xdr:col>3</xdr:col>
      <xdr:colOff>1276351</xdr:colOff>
      <xdr:row>0</xdr:row>
      <xdr:rowOff>0</xdr:rowOff>
    </xdr:from>
    <xdr:to>
      <xdr:col>3</xdr:col>
      <xdr:colOff>4057651</xdr:colOff>
      <xdr:row>3</xdr:row>
      <xdr:rowOff>171450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7901" y="0"/>
          <a:ext cx="2781300" cy="9239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1104901</xdr:colOff>
      <xdr:row>6</xdr:row>
      <xdr:rowOff>233384</xdr:rowOff>
    </xdr:from>
    <xdr:to>
      <xdr:col>2</xdr:col>
      <xdr:colOff>1314450</xdr:colOff>
      <xdr:row>8</xdr:row>
      <xdr:rowOff>66673</xdr:rowOff>
    </xdr:to>
    <xdr:pic>
      <xdr:nvPicPr>
        <xdr:cNvPr id="9" name="Grafik 8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1" y="1757384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3</xdr:col>
      <xdr:colOff>4095750</xdr:colOff>
      <xdr:row>24</xdr:row>
      <xdr:rowOff>228601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3076576"/>
          <a:ext cx="4095750" cy="3314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647701</xdr:colOff>
      <xdr:row>26</xdr:row>
      <xdr:rowOff>295274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8877300" cy="6677024"/>
        </a:xfrm>
        <a:prstGeom prst="rect">
          <a:avLst/>
        </a:prstGeom>
      </xdr:spPr>
    </xdr:pic>
    <xdr:clientData/>
  </xdr:twoCellAnchor>
  <xdr:twoCellAnchor editAs="oneCell">
    <xdr:from>
      <xdr:col>16</xdr:col>
      <xdr:colOff>3238500</xdr:colOff>
      <xdr:row>2</xdr:row>
      <xdr:rowOff>133350</xdr:rowOff>
    </xdr:from>
    <xdr:to>
      <xdr:col>16</xdr:col>
      <xdr:colOff>3800475</xdr:colOff>
      <xdr:row>4</xdr:row>
      <xdr:rowOff>38100</xdr:rowOff>
    </xdr:to>
    <xdr:pic>
      <xdr:nvPicPr>
        <xdr:cNvPr id="3073" name="Grafik 2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6935450" y="600075"/>
          <a:ext cx="5619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771525</xdr:colOff>
      <xdr:row>5</xdr:row>
      <xdr:rowOff>228600</xdr:rowOff>
    </xdr:from>
    <xdr:to>
      <xdr:col>15</xdr:col>
      <xdr:colOff>771525</xdr:colOff>
      <xdr:row>7</xdr:row>
      <xdr:rowOff>114300</xdr:rowOff>
    </xdr:to>
    <xdr:pic>
      <xdr:nvPicPr>
        <xdr:cNvPr id="9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2619375" y="1752600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447676</xdr:colOff>
      <xdr:row>5</xdr:row>
      <xdr:rowOff>180975</xdr:rowOff>
    </xdr:from>
    <xdr:to>
      <xdr:col>15</xdr:col>
      <xdr:colOff>952501</xdr:colOff>
      <xdr:row>7</xdr:row>
      <xdr:rowOff>95250</xdr:rowOff>
    </xdr:to>
    <xdr:pic>
      <xdr:nvPicPr>
        <xdr:cNvPr id="12" name="Grafik 8" descr="C:\Users\Administrator\AppData\Local\Microsoft\Windows\INetCache\IE\4M0UL666\push-pins-with-green-color-corkboard-pin-illustration-green-paper-needles-isolated-on-white-background-drawing-or-pictogram-with-cartoon-simple-flat-line-art-and-colors-free-[1].jp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9786084">
          <a:off x="11210926" y="1419225"/>
          <a:ext cx="504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15</xdr:col>
      <xdr:colOff>914400</xdr:colOff>
      <xdr:row>5</xdr:row>
      <xdr:rowOff>180975</xdr:rowOff>
    </xdr:from>
    <xdr:to>
      <xdr:col>15</xdr:col>
      <xdr:colOff>1123949</xdr:colOff>
      <xdr:row>7</xdr:row>
      <xdr:rowOff>71414</xdr:rowOff>
    </xdr:to>
    <xdr:pic>
      <xdr:nvPicPr>
        <xdr:cNvPr id="10" name="Grafik 9" descr="C:\Users\Administrator\AppData\Local\Microsoft\Windows\INetCache\IE\PVASEMUU\board-148219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1419225"/>
          <a:ext cx="209549" cy="347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3523810</xdr:colOff>
      <xdr:row>21</xdr:row>
      <xdr:rowOff>113759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6950" y="981075"/>
          <a:ext cx="3523810" cy="4333334"/>
        </a:xfrm>
        <a:prstGeom prst="rect">
          <a:avLst/>
        </a:prstGeom>
      </xdr:spPr>
    </xdr:pic>
    <xdr:clientData/>
  </xdr:twoCellAnchor>
  <xdr:twoCellAnchor>
    <xdr:from>
      <xdr:col>2</xdr:col>
      <xdr:colOff>476250</xdr:colOff>
      <xdr:row>0</xdr:row>
      <xdr:rowOff>9525</xdr:rowOff>
    </xdr:from>
    <xdr:to>
      <xdr:col>4</xdr:col>
      <xdr:colOff>142875</xdr:colOff>
      <xdr:row>0</xdr:row>
      <xdr:rowOff>263525</xdr:rowOff>
    </xdr:to>
    <xdr:sp macro="" textlink="">
      <xdr:nvSpPr>
        <xdr:cNvPr id="13" name="Textfeld 12"/>
        <xdr:cNvSpPr txBox="1"/>
      </xdr:nvSpPr>
      <xdr:spPr>
        <a:xfrm>
          <a:off x="1847850" y="9525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8</xdr:col>
      <xdr:colOff>485775</xdr:colOff>
      <xdr:row>0</xdr:row>
      <xdr:rowOff>0</xdr:rowOff>
    </xdr:from>
    <xdr:to>
      <xdr:col>10</xdr:col>
      <xdr:colOff>19050</xdr:colOff>
      <xdr:row>1</xdr:row>
      <xdr:rowOff>28575</xdr:rowOff>
    </xdr:to>
    <xdr:sp macro="" textlink="">
      <xdr:nvSpPr>
        <xdr:cNvPr id="15" name="Textfeld 14"/>
        <xdr:cNvSpPr txBox="1"/>
      </xdr:nvSpPr>
      <xdr:spPr>
        <a:xfrm>
          <a:off x="5972175" y="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1016000</xdr:colOff>
      <xdr:row>60</xdr:row>
      <xdr:rowOff>114300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607800" cy="10020300"/>
        </a:xfrm>
        <a:prstGeom prst="rect">
          <a:avLst/>
        </a:prstGeom>
      </xdr:spPr>
    </xdr:pic>
    <xdr:clientData/>
  </xdr:twoCellAnchor>
  <xdr:twoCellAnchor>
    <xdr:from>
      <xdr:col>3</xdr:col>
      <xdr:colOff>622300</xdr:colOff>
      <xdr:row>0</xdr:row>
      <xdr:rowOff>76200</xdr:rowOff>
    </xdr:from>
    <xdr:to>
      <xdr:col>5</xdr:col>
      <xdr:colOff>288925</xdr:colOff>
      <xdr:row>2</xdr:row>
      <xdr:rowOff>0</xdr:rowOff>
    </xdr:to>
    <xdr:sp macro="" textlink="">
      <xdr:nvSpPr>
        <xdr:cNvPr id="4" name="Textfeld 3"/>
        <xdr:cNvSpPr txBox="1"/>
      </xdr:nvSpPr>
      <xdr:spPr>
        <a:xfrm>
          <a:off x="26797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469900</xdr:colOff>
      <xdr:row>0</xdr:row>
      <xdr:rowOff>50800</xdr:rowOff>
    </xdr:from>
    <xdr:to>
      <xdr:col>12</xdr:col>
      <xdr:colOff>3175</xdr:colOff>
      <xdr:row>2</xdr:row>
      <xdr:rowOff>15875</xdr:rowOff>
    </xdr:to>
    <xdr:sp macro="" textlink="">
      <xdr:nvSpPr>
        <xdr:cNvPr id="6" name="Textfeld 5"/>
        <xdr:cNvSpPr txBox="1"/>
      </xdr:nvSpPr>
      <xdr:spPr>
        <a:xfrm>
          <a:off x="7518400" y="50800"/>
          <a:ext cx="90487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  <a:p>
          <a:pPr algn="ctr"/>
          <a:endParaRPr lang="de-DE" sz="1800" b="1" i="1"/>
        </a:p>
      </xdr:txBody>
    </xdr:sp>
    <xdr:clientData/>
  </xdr:twoCellAnchor>
  <xdr:twoCellAnchor>
    <xdr:from>
      <xdr:col>3</xdr:col>
      <xdr:colOff>558800</xdr:colOff>
      <xdr:row>0</xdr:row>
      <xdr:rowOff>63500</xdr:rowOff>
    </xdr:from>
    <xdr:to>
      <xdr:col>5</xdr:col>
      <xdr:colOff>225425</xdr:colOff>
      <xdr:row>1</xdr:row>
      <xdr:rowOff>152400</xdr:rowOff>
    </xdr:to>
    <xdr:sp macro="" textlink="">
      <xdr:nvSpPr>
        <xdr:cNvPr id="8" name="Textfeld 7"/>
        <xdr:cNvSpPr txBox="1"/>
      </xdr:nvSpPr>
      <xdr:spPr>
        <a:xfrm>
          <a:off x="2616200" y="635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Heim</a:t>
          </a:r>
        </a:p>
      </xdr:txBody>
    </xdr:sp>
    <xdr:clientData/>
  </xdr:twoCellAnchor>
  <xdr:twoCellAnchor>
    <xdr:from>
      <xdr:col>10</xdr:col>
      <xdr:colOff>431800</xdr:colOff>
      <xdr:row>0</xdr:row>
      <xdr:rowOff>76200</xdr:rowOff>
    </xdr:from>
    <xdr:to>
      <xdr:col>12</xdr:col>
      <xdr:colOff>98425</xdr:colOff>
      <xdr:row>2</xdr:row>
      <xdr:rowOff>0</xdr:rowOff>
    </xdr:to>
    <xdr:sp macro="" textlink="">
      <xdr:nvSpPr>
        <xdr:cNvPr id="10" name="Textfeld 9"/>
        <xdr:cNvSpPr txBox="1"/>
      </xdr:nvSpPr>
      <xdr:spPr>
        <a:xfrm>
          <a:off x="7594600" y="76200"/>
          <a:ext cx="1038225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de-DE" sz="1800" b="1" i="1"/>
            <a:t>Gast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9525</xdr:rowOff>
    </xdr:from>
    <xdr:to>
      <xdr:col>1</xdr:col>
      <xdr:colOff>104774</xdr:colOff>
      <xdr:row>1</xdr:row>
      <xdr:rowOff>504825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85750"/>
          <a:ext cx="571499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2</xdr:row>
      <xdr:rowOff>38100</xdr:rowOff>
    </xdr:from>
    <xdr:to>
      <xdr:col>1</xdr:col>
      <xdr:colOff>111856</xdr:colOff>
      <xdr:row>2</xdr:row>
      <xdr:rowOff>571500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4" y="1323975"/>
          <a:ext cx="588107" cy="533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3</xdr:row>
      <xdr:rowOff>28575</xdr:rowOff>
    </xdr:from>
    <xdr:to>
      <xdr:col>0</xdr:col>
      <xdr:colOff>438150</xdr:colOff>
      <xdr:row>3</xdr:row>
      <xdr:rowOff>523875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" y="2324100"/>
          <a:ext cx="419100" cy="4953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</xdr:row>
      <xdr:rowOff>47625</xdr:rowOff>
    </xdr:from>
    <xdr:to>
      <xdr:col>1</xdr:col>
      <xdr:colOff>70022</xdr:colOff>
      <xdr:row>4</xdr:row>
      <xdr:rowOff>495300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" y="3352800"/>
          <a:ext cx="508172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257174</xdr:colOff>
      <xdr:row>0</xdr:row>
      <xdr:rowOff>276224</xdr:rowOff>
    </xdr:from>
    <xdr:to>
      <xdr:col>4</xdr:col>
      <xdr:colOff>57149</xdr:colOff>
      <xdr:row>1</xdr:row>
      <xdr:rowOff>542924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76574" y="276224"/>
          <a:ext cx="542925" cy="54292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2</xdr:row>
      <xdr:rowOff>28574</xdr:rowOff>
    </xdr:from>
    <xdr:to>
      <xdr:col>4</xdr:col>
      <xdr:colOff>122634</xdr:colOff>
      <xdr:row>2</xdr:row>
      <xdr:rowOff>552449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95625" y="1314449"/>
          <a:ext cx="589359" cy="5238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3</xdr:row>
      <xdr:rowOff>76200</xdr:rowOff>
    </xdr:from>
    <xdr:to>
      <xdr:col>4</xdr:col>
      <xdr:colOff>54643</xdr:colOff>
      <xdr:row>3</xdr:row>
      <xdr:rowOff>571500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95625" y="2371725"/>
          <a:ext cx="521368" cy="495300"/>
        </a:xfrm>
        <a:prstGeom prst="rect">
          <a:avLst/>
        </a:prstGeom>
      </xdr:spPr>
    </xdr:pic>
    <xdr:clientData/>
  </xdr:twoCellAnchor>
  <xdr:twoCellAnchor editAs="oneCell">
    <xdr:from>
      <xdr:col>3</xdr:col>
      <xdr:colOff>76199</xdr:colOff>
      <xdr:row>4</xdr:row>
      <xdr:rowOff>38099</xdr:rowOff>
    </xdr:from>
    <xdr:to>
      <xdr:col>4</xdr:col>
      <xdr:colOff>19049</xdr:colOff>
      <xdr:row>4</xdr:row>
      <xdr:rowOff>629306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152774" y="3343274"/>
          <a:ext cx="428625" cy="591207"/>
        </a:xfrm>
        <a:prstGeom prst="rect">
          <a:avLst/>
        </a:prstGeom>
      </xdr:spPr>
    </xdr:pic>
    <xdr:clientData/>
  </xdr:twoCellAnchor>
  <xdr:oneCellAnchor>
    <xdr:from>
      <xdr:col>0</xdr:col>
      <xdr:colOff>19050</xdr:colOff>
      <xdr:row>6</xdr:row>
      <xdr:rowOff>9525</xdr:rowOff>
    </xdr:from>
    <xdr:ext cx="571499" cy="495300"/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5086350"/>
          <a:ext cx="571499" cy="495300"/>
        </a:xfrm>
        <a:prstGeom prst="rect">
          <a:avLst/>
        </a:prstGeom>
      </xdr:spPr>
    </xdr:pic>
    <xdr:clientData/>
  </xdr:oneCellAnchor>
  <xdr:oneCellAnchor>
    <xdr:from>
      <xdr:col>0</xdr:col>
      <xdr:colOff>9524</xdr:colOff>
      <xdr:row>7</xdr:row>
      <xdr:rowOff>38100</xdr:rowOff>
    </xdr:from>
    <xdr:ext cx="588107" cy="533400"/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4" y="6124575"/>
          <a:ext cx="588107" cy="5334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8</xdr:row>
      <xdr:rowOff>28575</xdr:rowOff>
    </xdr:from>
    <xdr:ext cx="419100" cy="495300"/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050" y="7124700"/>
          <a:ext cx="419100" cy="4953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508172" cy="447675"/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" y="8153400"/>
          <a:ext cx="508172" cy="447675"/>
        </a:xfrm>
        <a:prstGeom prst="rect">
          <a:avLst/>
        </a:prstGeom>
      </xdr:spPr>
    </xdr:pic>
    <xdr:clientData/>
  </xdr:oneCellAnchor>
  <xdr:oneCellAnchor>
    <xdr:from>
      <xdr:col>3</xdr:col>
      <xdr:colOff>28574</xdr:colOff>
      <xdr:row>6</xdr:row>
      <xdr:rowOff>85724</xdr:rowOff>
    </xdr:from>
    <xdr:ext cx="542925" cy="542925"/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105149" y="5162549"/>
          <a:ext cx="542925" cy="542925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7</xdr:row>
      <xdr:rowOff>28574</xdr:rowOff>
    </xdr:from>
    <xdr:ext cx="589359" cy="523875"/>
    <xdr:pic>
      <xdr:nvPicPr>
        <xdr:cNvPr id="15" name="Grafik 1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95625" y="6115049"/>
          <a:ext cx="589359" cy="523875"/>
        </a:xfrm>
        <a:prstGeom prst="rect">
          <a:avLst/>
        </a:prstGeom>
      </xdr:spPr>
    </xdr:pic>
    <xdr:clientData/>
  </xdr:oneCellAnchor>
  <xdr:oneCellAnchor>
    <xdr:from>
      <xdr:col>3</xdr:col>
      <xdr:colOff>19050</xdr:colOff>
      <xdr:row>8</xdr:row>
      <xdr:rowOff>76200</xdr:rowOff>
    </xdr:from>
    <xdr:ext cx="521368" cy="495300"/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95625" y="7172325"/>
          <a:ext cx="521368" cy="495300"/>
        </a:xfrm>
        <a:prstGeom prst="rect">
          <a:avLst/>
        </a:prstGeom>
      </xdr:spPr>
    </xdr:pic>
    <xdr:clientData/>
  </xdr:oneCellAnchor>
  <xdr:oneCellAnchor>
    <xdr:from>
      <xdr:col>3</xdr:col>
      <xdr:colOff>76199</xdr:colOff>
      <xdr:row>9</xdr:row>
      <xdr:rowOff>38099</xdr:rowOff>
    </xdr:from>
    <xdr:ext cx="428625" cy="591207"/>
    <xdr:pic>
      <xdr:nvPicPr>
        <xdr:cNvPr id="17" name="Grafik 16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152774" y="8143874"/>
          <a:ext cx="428625" cy="59120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BZ48"/>
  <sheetViews>
    <sheetView showGridLines="0" tabSelected="1" zoomScale="70" zoomScaleNormal="70" workbookViewId="0">
      <selection activeCell="AQ12" sqref="AQ12"/>
    </sheetView>
  </sheetViews>
  <sheetFormatPr baseColWidth="10" defaultColWidth="5.6640625" defaultRowHeight="28.7" customHeight="1" outlineLevelCol="1" x14ac:dyDescent="0.2"/>
  <cols>
    <col min="1" max="1" width="3.83203125" style="34" customWidth="1"/>
    <col min="2" max="6" width="5.6640625" style="34"/>
    <col min="7" max="7" width="10.83203125" style="34" customWidth="1"/>
    <col min="8" max="14" width="5.6640625" style="34"/>
    <col min="15" max="15" width="5.6640625" style="34" customWidth="1"/>
    <col min="16" max="16" width="5.1640625" style="34" customWidth="1"/>
    <col min="17" max="18" width="5.6640625" style="34"/>
    <col min="19" max="19" width="6.5" style="34" bestFit="1" customWidth="1"/>
    <col min="20" max="20" width="5.6640625" style="34"/>
    <col min="21" max="22" width="6.5" style="34" bestFit="1" customWidth="1"/>
    <col min="23" max="34" width="5.6640625" style="34"/>
    <col min="35" max="35" width="15" style="34" customWidth="1"/>
    <col min="36" max="36" width="14.83203125" style="34" customWidth="1"/>
    <col min="37" max="39" width="5.6640625" style="34"/>
    <col min="40" max="40" width="5.83203125" style="34" customWidth="1"/>
    <col min="41" max="41" width="5.6640625" style="34"/>
    <col min="42" max="42" width="15.6640625" customWidth="1"/>
    <col min="43" max="43" width="40.83203125" customWidth="1"/>
    <col min="44" max="44" width="9.6640625" style="34" customWidth="1"/>
    <col min="45" max="45" width="5.6640625" style="34"/>
    <col min="46" max="46" width="10.33203125" style="34" customWidth="1"/>
    <col min="47" max="47" width="7.5" style="34" customWidth="1"/>
    <col min="48" max="48" width="20.6640625" style="34" bestFit="1" customWidth="1"/>
    <col min="49" max="49" width="17.1640625" style="34" customWidth="1"/>
    <col min="50" max="50" width="15.6640625" style="34" customWidth="1"/>
    <col min="51" max="51" width="17" style="34" customWidth="1"/>
    <col min="52" max="55" width="5.6640625" style="34"/>
    <col min="56" max="56" width="5.83203125" style="34" customWidth="1"/>
    <col min="57" max="57" width="10.83203125" customWidth="1"/>
    <col min="58" max="58" width="40.83203125" customWidth="1"/>
    <col min="59" max="59" width="5.6640625" style="33" customWidth="1"/>
    <col min="60" max="60" width="10.83203125" customWidth="1"/>
    <col min="61" max="61" width="40.83203125" customWidth="1"/>
    <col min="62" max="62" width="5.6640625" style="33" customWidth="1"/>
    <col min="63" max="63" width="10.83203125" style="131" customWidth="1"/>
    <col min="64" max="64" width="40.83203125" style="132" customWidth="1"/>
    <col min="65" max="65" width="5.6640625" style="33" customWidth="1"/>
    <col min="66" max="66" width="5.6640625" style="34"/>
    <col min="67" max="67" width="5.6640625" style="34" hidden="1" customWidth="1" outlineLevel="1"/>
    <col min="68" max="68" width="50" style="89" hidden="1" customWidth="1" outlineLevel="1"/>
    <col min="69" max="69" width="31.6640625" style="89" hidden="1" customWidth="1" outlineLevel="1"/>
    <col min="70" max="70" width="5.6640625" style="89" hidden="1" customWidth="1" outlineLevel="1"/>
    <col min="71" max="71" width="12.5" style="89" hidden="1" customWidth="1" outlineLevel="1"/>
    <col min="72" max="72" width="5.6640625" style="34" hidden="1" customWidth="1" outlineLevel="1"/>
    <col min="73" max="73" width="5.6640625" style="34" collapsed="1"/>
    <col min="74" max="16384" width="5.6640625" style="34"/>
  </cols>
  <sheetData>
    <row r="1" spans="2:78" ht="28.7" customHeight="1" thickTop="1" thickBot="1" x14ac:dyDescent="0.35">
      <c r="B1" s="55"/>
      <c r="C1" s="55" t="s">
        <v>4</v>
      </c>
      <c r="D1" s="56"/>
      <c r="E1" s="56"/>
      <c r="F1" s="55"/>
      <c r="G1" s="56"/>
      <c r="H1" s="56"/>
      <c r="I1" s="35" t="s">
        <v>35</v>
      </c>
      <c r="J1" s="56"/>
      <c r="K1" s="56"/>
      <c r="L1" s="57"/>
      <c r="M1" s="58"/>
      <c r="N1" s="56"/>
      <c r="O1" s="56"/>
      <c r="P1" s="56"/>
      <c r="Q1" s="56"/>
      <c r="R1" s="55"/>
      <c r="S1" s="55"/>
      <c r="T1" s="47" t="s">
        <v>83</v>
      </c>
      <c r="U1" s="7">
        <v>0</v>
      </c>
      <c r="V1" s="8" t="s">
        <v>1</v>
      </c>
      <c r="W1" s="7">
        <v>0</v>
      </c>
      <c r="X1" s="48" t="s">
        <v>84</v>
      </c>
      <c r="Y1" s="59"/>
      <c r="Z1" s="59"/>
      <c r="AA1" s="59"/>
      <c r="AB1" s="59"/>
      <c r="AC1" s="59"/>
      <c r="AD1" s="60"/>
      <c r="AE1" s="60"/>
      <c r="AF1" s="60"/>
      <c r="AG1" s="35" t="s">
        <v>35</v>
      </c>
      <c r="AH1" s="60"/>
      <c r="AI1" s="152">
        <f>AW18</f>
        <v>5.0006944444444441</v>
      </c>
      <c r="AJ1" s="153" t="s">
        <v>55</v>
      </c>
      <c r="AK1" s="59"/>
      <c r="AL1" s="59"/>
      <c r="AM1" s="61" t="s">
        <v>5</v>
      </c>
      <c r="AN1" s="61"/>
      <c r="AO1" s="6"/>
      <c r="AP1" s="128" t="s">
        <v>86</v>
      </c>
      <c r="AQ1" s="128"/>
      <c r="AR1" s="46"/>
      <c r="AS1" s="63"/>
      <c r="AT1" s="49" t="s">
        <v>69</v>
      </c>
      <c r="AU1" s="49"/>
      <c r="AV1" s="42">
        <f ca="1">NOW()</f>
        <v>45636.82229733796</v>
      </c>
      <c r="AX1" s="41">
        <f>$AW$17</f>
        <v>45641.831298379635</v>
      </c>
      <c r="AY1" s="44" t="s">
        <v>70</v>
      </c>
      <c r="AZ1" s="64"/>
      <c r="BA1" s="64"/>
      <c r="BB1" s="64"/>
      <c r="BC1" s="65"/>
      <c r="BD1" s="54"/>
      <c r="BG1"/>
      <c r="BJ1"/>
      <c r="BK1"/>
      <c r="BL1"/>
      <c r="BM1" s="127"/>
      <c r="BO1" s="66"/>
      <c r="BP1" s="67"/>
      <c r="BQ1" s="68" t="s">
        <v>36</v>
      </c>
      <c r="BR1" s="67"/>
      <c r="BS1" s="67"/>
      <c r="BT1" s="69"/>
      <c r="BU1" s="70"/>
      <c r="BV1" s="70"/>
      <c r="BW1" s="71"/>
      <c r="BX1" s="71"/>
      <c r="BY1" s="71"/>
      <c r="BZ1" s="71"/>
    </row>
    <row r="2" spans="2:78" ht="28.7" customHeight="1" thickBot="1" x14ac:dyDescent="0.25">
      <c r="B2" s="121"/>
      <c r="C2" s="122"/>
      <c r="D2" s="122"/>
      <c r="E2" s="122"/>
      <c r="F2" s="122"/>
      <c r="G2" s="123"/>
      <c r="H2" s="72"/>
      <c r="I2" s="72"/>
      <c r="J2" s="72"/>
      <c r="K2" s="72"/>
      <c r="L2" s="72"/>
      <c r="M2" s="72"/>
      <c r="N2" s="35" t="s">
        <v>35</v>
      </c>
      <c r="O2" s="72"/>
      <c r="P2" s="72"/>
      <c r="Q2" s="36"/>
      <c r="R2" s="72"/>
      <c r="S2" s="72"/>
      <c r="T2" s="72"/>
      <c r="U2" s="36" t="str">
        <f>AP1</f>
        <v>Landesliga Damen - Westpfalz-Nahe</v>
      </c>
      <c r="V2" s="72"/>
      <c r="W2" s="72"/>
      <c r="X2" s="72"/>
      <c r="Y2" s="72"/>
      <c r="Z2" s="72"/>
      <c r="AA2" s="72"/>
      <c r="AB2" s="72"/>
      <c r="AC2" s="35" t="s">
        <v>35</v>
      </c>
      <c r="AD2" s="72"/>
      <c r="AE2" s="72"/>
      <c r="AF2" s="72"/>
      <c r="AG2" s="72"/>
      <c r="AH2" s="72"/>
      <c r="AI2" s="147">
        <f ca="1">AV1-AW16</f>
        <v>5.5822916619945318E-3</v>
      </c>
      <c r="AK2" s="148" t="s">
        <v>87</v>
      </c>
      <c r="AM2" s="148"/>
      <c r="AN2" s="149" t="s">
        <v>88</v>
      </c>
      <c r="AO2" s="150"/>
      <c r="AP2" s="151">
        <f ca="1">$AX$1-$AV$1</f>
        <v>5.0090010416752193</v>
      </c>
      <c r="AQ2" s="130"/>
      <c r="AR2" s="74"/>
      <c r="AS2" s="46"/>
      <c r="AT2" s="46"/>
      <c r="AU2" s="46"/>
      <c r="AV2" s="46"/>
      <c r="AW2" s="46"/>
      <c r="AX2" s="75" t="s">
        <v>40</v>
      </c>
      <c r="AY2" s="46"/>
      <c r="AZ2" s="46"/>
      <c r="BA2" s="46"/>
      <c r="BB2" s="46"/>
      <c r="BC2" s="76"/>
      <c r="BD2" s="71"/>
      <c r="BG2"/>
      <c r="BJ2"/>
      <c r="BK2"/>
      <c r="BL2"/>
      <c r="BO2" s="66"/>
      <c r="BP2" s="78" t="str">
        <f>X1</f>
        <v>SG Hochspeyer</v>
      </c>
      <c r="BQ2" s="79">
        <f ca="1">RAND()</f>
        <v>0.92098795958395441</v>
      </c>
      <c r="BR2" s="67"/>
      <c r="BS2" s="80" t="s">
        <v>42</v>
      </c>
      <c r="BT2" s="69"/>
      <c r="BU2" s="70"/>
      <c r="BV2" s="70"/>
      <c r="BW2" s="71"/>
      <c r="BX2" s="71"/>
      <c r="BY2" s="71"/>
      <c r="BZ2" s="71"/>
    </row>
    <row r="3" spans="2:78" ht="28.7" customHeight="1" thickBot="1" x14ac:dyDescent="0.25">
      <c r="B3" s="72"/>
      <c r="AN3" s="72"/>
      <c r="AO3" s="73"/>
      <c r="AP3" s="129"/>
      <c r="AQ3" s="142" t="s">
        <v>78</v>
      </c>
      <c r="AR3" s="46"/>
      <c r="AS3" s="46"/>
      <c r="AT3" s="46"/>
      <c r="AU3" s="46"/>
      <c r="AV3" s="118" t="str">
        <f ca="1">$BP$5</f>
        <v>SG Hochspeyer</v>
      </c>
      <c r="AW3" s="81"/>
      <c r="AX3" s="82"/>
      <c r="AY3" s="82"/>
      <c r="AZ3" s="82"/>
      <c r="BA3" s="83"/>
      <c r="BB3" s="46"/>
      <c r="BC3" s="76"/>
      <c r="BD3" s="71"/>
      <c r="BG3"/>
      <c r="BJ3"/>
      <c r="BK3"/>
      <c r="BL3"/>
      <c r="BO3" s="66"/>
      <c r="BP3" s="78" t="str">
        <f>T1</f>
        <v>SC Stambach</v>
      </c>
      <c r="BQ3" s="79">
        <f ca="1">RAND()+BQ4</f>
        <v>0.44478555410047382</v>
      </c>
      <c r="BR3" s="67"/>
      <c r="BS3" s="80" t="s">
        <v>43</v>
      </c>
      <c r="BT3" s="69"/>
      <c r="BU3" s="70"/>
      <c r="BV3" s="70"/>
      <c r="BW3" s="71"/>
      <c r="BX3" s="71"/>
      <c r="BY3" s="71"/>
      <c r="BZ3" s="71"/>
    </row>
    <row r="4" spans="2:78" ht="28.7" customHeight="1" thickBot="1" x14ac:dyDescent="0.25">
      <c r="B4" s="72"/>
      <c r="AN4" s="72"/>
      <c r="AP4" s="129"/>
      <c r="AQ4" s="142" t="s">
        <v>79</v>
      </c>
      <c r="AR4" s="74"/>
      <c r="AS4" s="46"/>
      <c r="AT4" s="43">
        <f ca="1">IF(BP12=6,"",BP18)</f>
        <v>8</v>
      </c>
      <c r="AU4" s="46"/>
      <c r="AV4" s="2" t="str">
        <f ca="1">IF(BP12=1,BP20,(IF(BP12=2,BP21,IF(BP12=3,BP22,IF(BP12=4,BP23,IF(BP12=5,BP24,BP25))))))</f>
        <v>nach links</v>
      </c>
      <c r="AW4" s="84"/>
      <c r="AX4" s="84"/>
      <c r="AY4" s="84"/>
      <c r="AZ4" s="84"/>
      <c r="BA4" s="85"/>
      <c r="BD4" s="71"/>
      <c r="BG4"/>
      <c r="BJ4"/>
      <c r="BK4"/>
      <c r="BL4"/>
      <c r="BO4" s="66"/>
      <c r="BP4" s="78" t="s">
        <v>44</v>
      </c>
      <c r="BQ4" s="124">
        <f>G2</f>
        <v>0</v>
      </c>
      <c r="BR4" s="67"/>
      <c r="BS4" s="67"/>
      <c r="BT4" s="69"/>
      <c r="BU4" s="70"/>
      <c r="BV4" s="70"/>
      <c r="BW4" s="71"/>
      <c r="BX4" s="71"/>
      <c r="BY4" s="71"/>
      <c r="BZ4" s="71"/>
    </row>
    <row r="5" spans="2:78" ht="28.7" customHeight="1" thickBot="1" x14ac:dyDescent="0.25">
      <c r="B5" s="72"/>
      <c r="AN5" s="72"/>
      <c r="AO5" s="6"/>
      <c r="AP5" s="129"/>
      <c r="AQ5" s="142" t="s">
        <v>80</v>
      </c>
      <c r="AR5" s="46"/>
      <c r="AS5" s="46"/>
      <c r="AT5" s="46"/>
      <c r="AU5" s="46"/>
      <c r="AV5" s="45">
        <f ca="1">AV1</f>
        <v>45636.82229733796</v>
      </c>
      <c r="AW5" s="119" t="s">
        <v>72</v>
      </c>
      <c r="AX5" s="86"/>
      <c r="AY5" s="87"/>
      <c r="AZ5" s="46"/>
      <c r="BA5" s="46"/>
      <c r="BB5" s="46"/>
      <c r="BC5" s="76"/>
      <c r="BD5" s="71"/>
      <c r="BG5"/>
      <c r="BJ5"/>
      <c r="BK5"/>
      <c r="BL5"/>
      <c r="BO5" s="66"/>
      <c r="BP5" s="88" t="str">
        <f ca="1">IF(BQ2&gt;BQ3,BP2,BP3)</f>
        <v>SG Hochspeyer</v>
      </c>
      <c r="BQ5" s="80"/>
      <c r="BT5" s="69"/>
      <c r="BU5" s="70"/>
      <c r="BV5" s="70"/>
      <c r="BW5" s="71"/>
      <c r="BX5" s="71"/>
      <c r="BY5" s="71"/>
      <c r="BZ5" s="71"/>
    </row>
    <row r="6" spans="2:78" ht="28.7" customHeight="1" x14ac:dyDescent="0.2">
      <c r="B6" s="72"/>
      <c r="AN6" s="72"/>
      <c r="AO6" s="73"/>
      <c r="AP6" s="129"/>
      <c r="AQ6" s="142" t="s">
        <v>81</v>
      </c>
      <c r="AR6" s="46"/>
      <c r="AS6" s="46"/>
      <c r="AT6" s="46"/>
      <c r="AU6" s="46"/>
      <c r="AV6" s="90"/>
      <c r="AW6" s="46"/>
      <c r="AX6" s="46"/>
      <c r="AY6" s="46"/>
      <c r="AZ6" s="74"/>
      <c r="BA6" s="74"/>
      <c r="BB6" s="74"/>
      <c r="BC6" s="91"/>
      <c r="BD6" s="71"/>
      <c r="BG6"/>
      <c r="BJ6"/>
      <c r="BK6"/>
      <c r="BL6"/>
      <c r="BO6" s="66"/>
      <c r="BP6" s="92"/>
      <c r="BQ6" s="93"/>
      <c r="BR6" s="92"/>
      <c r="BS6" s="92"/>
      <c r="BT6" s="69"/>
      <c r="BU6" s="70"/>
      <c r="BV6" s="70"/>
      <c r="BW6" s="71"/>
      <c r="BX6" s="71"/>
      <c r="BY6" s="71"/>
      <c r="BZ6" s="71"/>
    </row>
    <row r="7" spans="2:78" ht="28.7" customHeight="1" x14ac:dyDescent="0.2">
      <c r="B7" s="72"/>
      <c r="AN7" s="72"/>
      <c r="AO7" s="73"/>
      <c r="AP7" s="129"/>
      <c r="AQ7" s="142" t="s">
        <v>82</v>
      </c>
      <c r="AR7" s="46"/>
      <c r="AS7" s="46"/>
      <c r="AT7" s="46"/>
      <c r="AU7" s="46"/>
      <c r="AV7" s="46"/>
      <c r="AW7" s="46"/>
      <c r="AX7" s="46"/>
      <c r="AY7" s="46"/>
      <c r="AZ7" s="94"/>
      <c r="BA7" s="94"/>
      <c r="BB7" s="74"/>
      <c r="BC7" s="91"/>
      <c r="BD7" s="71"/>
      <c r="BG7"/>
      <c r="BJ7"/>
      <c r="BK7"/>
      <c r="BL7"/>
      <c r="BO7" s="66"/>
      <c r="BP7" s="88" t="s">
        <v>48</v>
      </c>
      <c r="BQ7" s="80"/>
      <c r="BR7" s="78" t="s">
        <v>55</v>
      </c>
      <c r="BS7" s="78">
        <v>0.5</v>
      </c>
      <c r="BT7" s="69"/>
      <c r="BU7" s="70"/>
      <c r="BV7" s="70"/>
      <c r="BW7" s="71"/>
      <c r="BX7" s="71"/>
      <c r="BY7" s="71"/>
      <c r="BZ7" s="71"/>
    </row>
    <row r="8" spans="2:78" ht="28.7" customHeight="1" x14ac:dyDescent="0.2">
      <c r="B8" s="72"/>
      <c r="AN8" s="72"/>
      <c r="AO8" s="73"/>
      <c r="AP8" s="129"/>
      <c r="AQ8" s="142" t="s">
        <v>83</v>
      </c>
      <c r="AR8" s="46"/>
      <c r="AS8" s="46"/>
      <c r="AT8" s="46"/>
      <c r="AU8" s="46"/>
      <c r="AV8" s="46"/>
      <c r="AW8" s="46"/>
      <c r="AX8" s="46"/>
      <c r="AY8" s="46"/>
      <c r="AZ8" s="74"/>
      <c r="BA8" s="74"/>
      <c r="BB8" s="74"/>
      <c r="BC8" s="91"/>
      <c r="BD8" s="71"/>
      <c r="BG8"/>
      <c r="BJ8"/>
      <c r="BK8"/>
      <c r="BL8"/>
      <c r="BO8" s="66"/>
      <c r="BP8" s="78">
        <f ca="1">RAND()*3</f>
        <v>1.7924313707241457</v>
      </c>
      <c r="BQ8" s="80" t="s">
        <v>51</v>
      </c>
      <c r="BR8" s="80"/>
      <c r="BS8" s="80"/>
      <c r="BT8" s="69"/>
      <c r="BU8" s="70"/>
      <c r="BV8" s="70"/>
      <c r="BW8" s="71"/>
      <c r="BX8" s="71"/>
      <c r="BY8" s="71"/>
      <c r="BZ8" s="71"/>
    </row>
    <row r="9" spans="2:78" ht="28.7" customHeight="1" x14ac:dyDescent="0.2">
      <c r="B9" s="72"/>
      <c r="AN9" s="72"/>
      <c r="AO9" s="73"/>
      <c r="AP9" s="129"/>
      <c r="AQ9" s="142" t="s">
        <v>84</v>
      </c>
      <c r="AR9" s="46"/>
      <c r="AS9" s="46"/>
      <c r="AT9" s="46"/>
      <c r="AU9" s="46"/>
      <c r="AV9" s="46"/>
      <c r="AW9" s="46"/>
      <c r="AX9" s="46"/>
      <c r="AY9" s="46"/>
      <c r="AZ9" s="74"/>
      <c r="BA9" s="74"/>
      <c r="BB9" s="74"/>
      <c r="BC9" s="91"/>
      <c r="BD9" s="71"/>
      <c r="BG9"/>
      <c r="BJ9"/>
      <c r="BK9"/>
      <c r="BL9"/>
      <c r="BO9" s="95"/>
      <c r="BP9" s="78">
        <f ca="1">RAND()*3</f>
        <v>0.643591996866687</v>
      </c>
      <c r="BQ9" s="80" t="s">
        <v>51</v>
      </c>
      <c r="BR9" s="80"/>
      <c r="BS9" s="80"/>
      <c r="BT9" s="96"/>
      <c r="BU9" s="70"/>
      <c r="BV9" s="70"/>
      <c r="BW9" s="71"/>
      <c r="BX9" s="71"/>
      <c r="BY9" s="71"/>
      <c r="BZ9" s="71"/>
    </row>
    <row r="10" spans="2:78" ht="28.7" customHeight="1" x14ac:dyDescent="0.2">
      <c r="B10" s="72"/>
      <c r="AN10" s="72"/>
      <c r="AP10" s="129"/>
      <c r="AQ10" s="142" t="s">
        <v>85</v>
      </c>
      <c r="AR10" s="46"/>
      <c r="AS10" s="46"/>
      <c r="AT10" s="46"/>
      <c r="AU10" s="46"/>
      <c r="AV10" s="154" t="s">
        <v>89</v>
      </c>
      <c r="AW10" s="46"/>
      <c r="AX10" s="46"/>
      <c r="AY10" s="46"/>
      <c r="AZ10" s="74"/>
      <c r="BA10" s="74"/>
      <c r="BB10" s="74"/>
      <c r="BC10" s="91"/>
      <c r="BD10" s="71"/>
      <c r="BG10"/>
      <c r="BJ10"/>
      <c r="BK10"/>
      <c r="BL10"/>
      <c r="BO10" s="95"/>
      <c r="BP10" s="125">
        <f ca="1">BP8+BP9+BS7+BQ4</f>
        <v>2.9360233675908329</v>
      </c>
      <c r="BQ10" s="80" t="s">
        <v>49</v>
      </c>
      <c r="BR10" s="80"/>
      <c r="BS10" s="80"/>
      <c r="BT10" s="96"/>
      <c r="BU10" s="70"/>
      <c r="BV10" s="70"/>
      <c r="BW10" s="71"/>
      <c r="BX10" s="71"/>
      <c r="BY10" s="71"/>
      <c r="BZ10" s="71"/>
    </row>
    <row r="11" spans="2:78" ht="28.7" customHeight="1" x14ac:dyDescent="0.2">
      <c r="B11" s="72"/>
      <c r="AN11" s="72"/>
      <c r="AO11" s="6"/>
      <c r="AP11" s="26"/>
      <c r="AQ11" s="126"/>
      <c r="AR11" s="46"/>
      <c r="AS11" s="46"/>
      <c r="AT11" s="74"/>
      <c r="AU11" s="94"/>
      <c r="AV11" s="94"/>
      <c r="AW11" s="94"/>
      <c r="AX11" s="74"/>
      <c r="AY11" s="74"/>
      <c r="AZ11" s="74"/>
      <c r="BA11" s="74"/>
      <c r="BB11" s="74"/>
      <c r="BC11" s="91"/>
      <c r="BD11" s="71"/>
      <c r="BG11"/>
      <c r="BJ11"/>
      <c r="BK11"/>
      <c r="BL11"/>
      <c r="BO11" s="95"/>
      <c r="BP11" s="97">
        <f ca="1">INT(BP10)+1</f>
        <v>3</v>
      </c>
      <c r="BQ11" s="80" t="s">
        <v>52</v>
      </c>
      <c r="BR11" s="92"/>
      <c r="BS11" s="92"/>
      <c r="BT11" s="96"/>
      <c r="BU11" s="70"/>
      <c r="BV11" s="70"/>
      <c r="BW11" s="71"/>
      <c r="BX11" s="71"/>
      <c r="BY11" s="71"/>
      <c r="BZ11" s="71"/>
    </row>
    <row r="12" spans="2:78" ht="28.7" customHeight="1" thickBot="1" x14ac:dyDescent="0.25">
      <c r="B12" s="72"/>
      <c r="AN12" s="72"/>
      <c r="AO12" s="6"/>
      <c r="AP12" s="26"/>
      <c r="AQ12" s="126"/>
      <c r="AR12" s="46"/>
      <c r="AT12" s="98"/>
      <c r="AU12" s="99"/>
      <c r="AV12" s="99"/>
      <c r="AW12" s="98"/>
      <c r="AX12" s="98"/>
      <c r="AY12" s="98"/>
      <c r="AZ12" s="98"/>
      <c r="BA12" s="98"/>
      <c r="BB12" s="98"/>
      <c r="BC12" s="100"/>
      <c r="BD12" s="71"/>
      <c r="BG12"/>
      <c r="BJ12"/>
      <c r="BK12"/>
      <c r="BL12"/>
      <c r="BO12" s="101"/>
      <c r="BP12" s="97">
        <f ca="1">IF(BP11&gt;6,6,BP11)</f>
        <v>3</v>
      </c>
      <c r="BQ12" s="80" t="s">
        <v>50</v>
      </c>
      <c r="BR12" s="92"/>
      <c r="BS12" s="92"/>
      <c r="BT12" s="70"/>
      <c r="BU12" s="70"/>
      <c r="BV12" s="70"/>
      <c r="BW12" s="71"/>
      <c r="BX12" s="71"/>
      <c r="BY12" s="71"/>
      <c r="BZ12" s="71"/>
    </row>
    <row r="13" spans="2:78" ht="28.7" customHeight="1" x14ac:dyDescent="0.2">
      <c r="B13" s="72"/>
      <c r="AN13" s="72"/>
      <c r="AP13" s="104"/>
      <c r="AQ13" s="126"/>
      <c r="AR13" s="46"/>
      <c r="AT13"/>
      <c r="AU13"/>
      <c r="AV13"/>
      <c r="AW13"/>
      <c r="AX13"/>
      <c r="AY13"/>
      <c r="AZ13"/>
      <c r="BA13"/>
      <c r="BD13" s="71"/>
      <c r="BG13"/>
      <c r="BJ13"/>
      <c r="BK13"/>
      <c r="BL13"/>
      <c r="BO13" s="101"/>
      <c r="BP13" s="88" t="s">
        <v>15</v>
      </c>
      <c r="BQ13" s="80"/>
      <c r="BR13" s="80"/>
      <c r="BS13" s="80"/>
      <c r="BT13" s="70"/>
      <c r="BU13" s="70"/>
      <c r="BV13" s="70"/>
      <c r="BW13" s="71"/>
      <c r="BX13" s="71"/>
      <c r="BY13" s="71"/>
      <c r="BZ13" s="71"/>
    </row>
    <row r="14" spans="2:78" ht="28.7" customHeight="1" x14ac:dyDescent="0.2">
      <c r="B14" s="72"/>
      <c r="AN14" s="72"/>
      <c r="AP14" s="26"/>
      <c r="AQ14" s="126"/>
      <c r="AR14" s="46"/>
      <c r="AU14" s="109"/>
      <c r="AV14" s="108"/>
      <c r="AW14" s="110"/>
      <c r="AX14" s="108"/>
      <c r="AZ14" s="108"/>
      <c r="BA14" s="108"/>
      <c r="BB14" s="108"/>
      <c r="BC14" s="108"/>
      <c r="BG14"/>
      <c r="BJ14"/>
      <c r="BK14"/>
      <c r="BL14"/>
      <c r="BO14" s="101"/>
      <c r="BP14" s="79">
        <f ca="1">RAND()*6</f>
        <v>3.1375162490878967</v>
      </c>
      <c r="BQ14" s="80" t="s">
        <v>16</v>
      </c>
      <c r="BR14" s="103"/>
      <c r="BS14" s="103"/>
      <c r="BT14" s="70"/>
      <c r="BU14" s="70"/>
      <c r="BV14" s="70"/>
      <c r="BW14" s="71"/>
      <c r="BX14" s="71"/>
      <c r="BY14" s="71"/>
      <c r="BZ14" s="71"/>
    </row>
    <row r="15" spans="2:78" ht="28.7" customHeight="1" thickBot="1" x14ac:dyDescent="0.25">
      <c r="B15" s="72"/>
      <c r="AN15" s="72"/>
      <c r="AP15" s="26"/>
      <c r="AQ15" s="143"/>
      <c r="AU15" s="111" t="s">
        <v>37</v>
      </c>
      <c r="AV15" s="107"/>
      <c r="AW15" s="112">
        <v>1.3888888888888888E-2</v>
      </c>
      <c r="AX15" s="6"/>
      <c r="AZ15" s="6"/>
      <c r="BA15" s="113"/>
      <c r="BB15" s="6"/>
      <c r="BC15" s="6"/>
      <c r="BG15"/>
      <c r="BJ15"/>
      <c r="BK15"/>
      <c r="BL15"/>
      <c r="BO15" s="101"/>
      <c r="BP15" s="78">
        <f ca="1">RAND()*6</f>
        <v>5.1726700912417991</v>
      </c>
      <c r="BQ15" s="80" t="s">
        <v>16</v>
      </c>
      <c r="BR15" s="80"/>
      <c r="BS15" s="80"/>
      <c r="BT15" s="70"/>
      <c r="BU15" s="70"/>
      <c r="BV15" s="70"/>
      <c r="BW15" s="71"/>
      <c r="BX15" s="71"/>
      <c r="BY15" s="71"/>
      <c r="BZ15" s="71"/>
    </row>
    <row r="16" spans="2:78" ht="28.7" customHeight="1" thickBot="1" x14ac:dyDescent="0.25">
      <c r="B16" s="72"/>
      <c r="AN16" s="72"/>
      <c r="AP16" s="26"/>
      <c r="AQ16" s="143"/>
      <c r="AS16" s="6"/>
      <c r="AU16" s="111" t="s">
        <v>68</v>
      </c>
      <c r="AW16" s="42">
        <v>45636.816715046298</v>
      </c>
      <c r="AX16" s="6"/>
      <c r="AZ16" s="6"/>
      <c r="BA16" s="6"/>
      <c r="BB16" s="6"/>
      <c r="BC16" s="6"/>
      <c r="BG16"/>
      <c r="BJ16"/>
      <c r="BK16"/>
      <c r="BL16"/>
      <c r="BO16" s="104"/>
      <c r="BP16" s="79">
        <f ca="1">BP14+BP15</f>
        <v>8.3101863403296967</v>
      </c>
      <c r="BQ16" s="80" t="s">
        <v>49</v>
      </c>
      <c r="BR16" s="80"/>
      <c r="BS16" s="80"/>
      <c r="BT16" s="71"/>
      <c r="BU16" s="71"/>
      <c r="BV16" s="71"/>
      <c r="BW16" s="71"/>
      <c r="BX16" s="71"/>
      <c r="BY16" s="71"/>
      <c r="BZ16" s="71"/>
    </row>
    <row r="17" spans="1:78" ht="28.7" customHeight="1" x14ac:dyDescent="0.2">
      <c r="B17" s="72"/>
      <c r="AN17" s="72"/>
      <c r="AP17" s="26"/>
      <c r="AQ17" s="143"/>
      <c r="AS17" s="6"/>
      <c r="AU17" s="110" t="s">
        <v>38</v>
      </c>
      <c r="AV17" s="102"/>
      <c r="AW17" s="114">
        <f>AW16+AW15+AW18</f>
        <v>45641.831298379635</v>
      </c>
      <c r="AX17" s="73"/>
      <c r="AZ17" s="6"/>
      <c r="BA17" s="6"/>
      <c r="BB17" s="6"/>
      <c r="BC17" s="6"/>
      <c r="BG17"/>
      <c r="BJ17"/>
      <c r="BK17"/>
      <c r="BL17"/>
      <c r="BO17" s="105"/>
      <c r="BP17" s="97">
        <f ca="1">INT(BP16)</f>
        <v>8</v>
      </c>
      <c r="BQ17" s="80" t="s">
        <v>52</v>
      </c>
      <c r="BR17" s="80"/>
      <c r="BS17" s="80"/>
      <c r="BT17" s="106"/>
      <c r="BU17" s="106"/>
      <c r="BV17" s="106"/>
      <c r="BW17" s="106"/>
      <c r="BX17" s="106"/>
      <c r="BY17" s="71"/>
      <c r="BZ17" s="71"/>
    </row>
    <row r="18" spans="1:78" ht="28.7" customHeight="1" x14ac:dyDescent="0.2">
      <c r="B18" s="72"/>
      <c r="AN18" s="72"/>
      <c r="AO18" s="62"/>
      <c r="AP18" s="26"/>
      <c r="AQ18" s="143"/>
      <c r="AS18" s="6"/>
      <c r="AU18" s="111"/>
      <c r="AW18" s="112">
        <v>5.0006944444444441</v>
      </c>
      <c r="AX18" s="50" t="s">
        <v>74</v>
      </c>
      <c r="AZ18" s="62"/>
      <c r="BA18" s="62"/>
      <c r="BB18" s="62"/>
      <c r="BC18" s="62"/>
      <c r="BG18"/>
      <c r="BJ18"/>
      <c r="BK18"/>
      <c r="BL18"/>
      <c r="BP18" s="97">
        <f ca="1">IF(BP17=0,1,BP17)</f>
        <v>8</v>
      </c>
      <c r="BQ18" s="80" t="s">
        <v>50</v>
      </c>
      <c r="BR18" s="92"/>
      <c r="BS18" s="92"/>
    </row>
    <row r="19" spans="1:78" ht="28.7" customHeight="1" x14ac:dyDescent="0.2">
      <c r="B19" s="72"/>
      <c r="AN19" s="72"/>
      <c r="AO19" s="108"/>
      <c r="AP19" s="26"/>
      <c r="AQ19" s="143"/>
      <c r="AS19" s="6"/>
      <c r="AX19" s="52" t="s">
        <v>75</v>
      </c>
      <c r="AZ19" s="112"/>
      <c r="BA19" s="62"/>
      <c r="BB19" s="62"/>
      <c r="BC19" s="62"/>
      <c r="BG19"/>
      <c r="BJ19"/>
      <c r="BK19"/>
      <c r="BL19"/>
      <c r="BP19" s="92" t="s">
        <v>28</v>
      </c>
      <c r="BQ19" s="92"/>
      <c r="BR19" s="92"/>
      <c r="BS19" s="92"/>
    </row>
    <row r="20" spans="1:78" ht="28.7" customHeight="1" x14ac:dyDescent="0.2">
      <c r="B20" s="72"/>
      <c r="AN20" s="72"/>
      <c r="AO20" s="108"/>
      <c r="AP20" s="26"/>
      <c r="AQ20" s="143"/>
      <c r="AX20" s="51" t="s">
        <v>41</v>
      </c>
      <c r="AY20" s="53">
        <v>0</v>
      </c>
      <c r="AZ20" s="117" t="s">
        <v>39</v>
      </c>
      <c r="BA20" s="62"/>
      <c r="BG20"/>
      <c r="BJ20"/>
      <c r="BK20"/>
      <c r="BL20"/>
      <c r="BO20" s="105"/>
      <c r="BP20" s="5" t="s">
        <v>9</v>
      </c>
      <c r="BQ20" s="103"/>
      <c r="BR20" s="103"/>
      <c r="BS20" s="103"/>
      <c r="BT20" s="106"/>
      <c r="BU20" s="106"/>
      <c r="BV20" s="106"/>
      <c r="BW20" s="106"/>
      <c r="BX20" s="106"/>
      <c r="BY20" s="71"/>
      <c r="BZ20" s="71"/>
    </row>
    <row r="21" spans="1:78" ht="28.7" customHeight="1" x14ac:dyDescent="0.2">
      <c r="B21" s="72"/>
      <c r="AN21" s="72"/>
      <c r="AO21" s="6"/>
      <c r="AP21" s="26"/>
      <c r="AQ21" s="143"/>
      <c r="AT21"/>
      <c r="AU21"/>
      <c r="AV21"/>
      <c r="AW21"/>
      <c r="AX21"/>
      <c r="AY21"/>
      <c r="AZ21"/>
      <c r="BA21"/>
      <c r="BE21" s="34"/>
      <c r="BG21"/>
      <c r="BJ21"/>
      <c r="BK21"/>
      <c r="BL21"/>
      <c r="BP21" s="5" t="s">
        <v>7</v>
      </c>
      <c r="BQ21" s="92"/>
      <c r="BR21" s="92"/>
      <c r="BS21" s="92"/>
      <c r="BT21" s="106"/>
      <c r="BU21" s="106"/>
      <c r="BV21" s="105"/>
      <c r="BW21" s="105"/>
      <c r="BX21" s="105"/>
      <c r="BY21" s="105"/>
      <c r="BZ21" s="105"/>
    </row>
    <row r="22" spans="1:78" ht="28.7" customHeight="1" x14ac:dyDescent="0.2">
      <c r="B22" s="72"/>
      <c r="AN22" s="72"/>
      <c r="AO22" s="6"/>
      <c r="AP22" s="26"/>
      <c r="AQ22" s="143"/>
      <c r="AT22"/>
      <c r="AU22"/>
      <c r="AV22"/>
      <c r="AW22"/>
      <c r="AX22"/>
      <c r="AY22"/>
      <c r="AZ22"/>
      <c r="BA22"/>
      <c r="BP22" s="5" t="s">
        <v>6</v>
      </c>
      <c r="BQ22" s="103"/>
      <c r="BR22" s="103"/>
      <c r="BS22" s="103"/>
      <c r="BT22" s="106"/>
      <c r="BU22" s="106"/>
      <c r="BV22" s="105"/>
      <c r="BW22" s="105"/>
      <c r="BX22" s="105"/>
      <c r="BY22" s="105"/>
      <c r="BZ22" s="105"/>
    </row>
    <row r="23" spans="1:78" ht="28.7" customHeight="1" x14ac:dyDescent="0.2">
      <c r="B23" s="72"/>
      <c r="AN23" s="72"/>
      <c r="AO23" s="6"/>
      <c r="AP23" s="26"/>
      <c r="AQ23" s="143"/>
      <c r="AT23"/>
      <c r="AU23"/>
      <c r="AV23"/>
      <c r="AW23"/>
      <c r="AX23"/>
      <c r="AY23"/>
      <c r="AZ23"/>
      <c r="BA23"/>
      <c r="BP23" s="5" t="s">
        <v>8</v>
      </c>
      <c r="BQ23" s="92"/>
      <c r="BR23" s="92"/>
      <c r="BS23" s="92"/>
      <c r="BT23" s="106"/>
      <c r="BU23" s="106"/>
      <c r="BV23" s="105"/>
      <c r="BW23" s="105"/>
      <c r="BX23" s="105"/>
      <c r="BY23" s="105"/>
    </row>
    <row r="24" spans="1:78" ht="28.7" customHeight="1" x14ac:dyDescent="0.35">
      <c r="B24" s="72"/>
      <c r="AN24" s="72"/>
      <c r="AO24" s="62"/>
      <c r="AP24" s="26"/>
      <c r="AQ24" s="143"/>
      <c r="BP24" s="133" t="s">
        <v>53</v>
      </c>
      <c r="BQ24" s="92"/>
      <c r="BR24" s="92"/>
      <c r="BS24" s="92"/>
      <c r="BT24" s="71"/>
      <c r="BU24" s="71"/>
    </row>
    <row r="25" spans="1:78" ht="28.7" customHeight="1" x14ac:dyDescent="0.35">
      <c r="B25" s="72"/>
      <c r="AN25" s="72"/>
      <c r="AO25" s="62"/>
      <c r="AP25" s="26"/>
      <c r="AQ25" s="143"/>
      <c r="BP25" s="133" t="s">
        <v>54</v>
      </c>
      <c r="BT25" s="71"/>
      <c r="BU25" s="71"/>
    </row>
    <row r="26" spans="1:78" ht="28.7" customHeight="1" x14ac:dyDescent="0.2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36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P26" s="26"/>
      <c r="AQ26" s="143"/>
      <c r="BT26" s="71"/>
      <c r="BU26" s="71"/>
    </row>
    <row r="27" spans="1:78" ht="28.7" customHeight="1" x14ac:dyDescent="0.2">
      <c r="A27" s="104"/>
      <c r="B27" s="104"/>
      <c r="C27" s="115"/>
      <c r="D27" s="120" t="s">
        <v>71</v>
      </c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15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K27" s="116" t="s">
        <v>0</v>
      </c>
      <c r="AP27" s="26"/>
      <c r="AQ27" s="135"/>
      <c r="AU27" s="77"/>
      <c r="BA27" s="77"/>
    </row>
    <row r="28" spans="1:78" ht="28.7" customHeight="1" x14ac:dyDescent="0.2">
      <c r="A28" s="104"/>
      <c r="B28" s="104"/>
      <c r="C28" s="134" t="s">
        <v>76</v>
      </c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34" t="s">
        <v>77</v>
      </c>
      <c r="Z28" s="104"/>
      <c r="AA28" s="104"/>
      <c r="AB28" s="104"/>
      <c r="AC28" s="104"/>
      <c r="AD28" s="104"/>
      <c r="AE28" s="104"/>
      <c r="AP28" s="26"/>
      <c r="AQ28" s="135"/>
      <c r="AU28" s="46"/>
      <c r="BA28" s="46"/>
    </row>
    <row r="29" spans="1:78" ht="28.7" customHeight="1" x14ac:dyDescent="0.2">
      <c r="A29" s="104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P29" s="104"/>
      <c r="AQ29" s="135"/>
    </row>
    <row r="30" spans="1:78" ht="28.7" customHeight="1" x14ac:dyDescent="0.2">
      <c r="A30" s="104"/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P30" s="26"/>
      <c r="AQ30" s="135"/>
    </row>
    <row r="31" spans="1:78" ht="28.7" customHeight="1" x14ac:dyDescent="0.2">
      <c r="A31" s="104"/>
      <c r="B31" s="104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P31" s="26"/>
      <c r="AQ31" s="135"/>
    </row>
    <row r="32" spans="1:78" ht="28.7" customHeight="1" x14ac:dyDescent="0.2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P32" s="26"/>
      <c r="AQ32" s="135"/>
    </row>
    <row r="33" spans="1:43" ht="28.7" customHeight="1" x14ac:dyDescent="0.2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P33" s="26"/>
      <c r="AQ33" s="135"/>
    </row>
    <row r="34" spans="1:43" ht="28.7" customHeight="1" x14ac:dyDescent="0.2">
      <c r="A34" s="104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P34" s="26"/>
      <c r="AQ34" s="135"/>
    </row>
    <row r="35" spans="1:43" ht="28.7" customHeight="1" x14ac:dyDescent="0.2">
      <c r="A35" s="104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</row>
    <row r="36" spans="1:43" ht="28.7" customHeight="1" x14ac:dyDescent="0.2">
      <c r="A36" s="104"/>
      <c r="B36" s="104"/>
      <c r="C36" s="104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</row>
    <row r="37" spans="1:43" ht="28.7" customHeight="1" x14ac:dyDescent="0.2">
      <c r="A37" s="104"/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</row>
    <row r="38" spans="1:43" ht="28.7" customHeight="1" x14ac:dyDescent="0.2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</row>
    <row r="39" spans="1:43" ht="28.7" customHeight="1" x14ac:dyDescent="0.2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/>
      <c r="P39"/>
      <c r="Q39"/>
      <c r="R39"/>
      <c r="S39"/>
      <c r="T39"/>
      <c r="U39"/>
      <c r="V39"/>
      <c r="W39"/>
      <c r="X39"/>
      <c r="Y39"/>
      <c r="Z39"/>
      <c r="AA39"/>
      <c r="AB39" s="104"/>
      <c r="AC39" s="104"/>
      <c r="AD39" s="104"/>
      <c r="AE39" s="104"/>
    </row>
    <row r="40" spans="1:43" ht="28.7" customHeight="1" x14ac:dyDescent="0.2">
      <c r="A40" s="104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/>
      <c r="P40"/>
      <c r="Q40"/>
      <c r="R40"/>
      <c r="S40"/>
      <c r="T40"/>
      <c r="U40"/>
      <c r="V40"/>
      <c r="W40"/>
      <c r="X40"/>
      <c r="Y40"/>
      <c r="Z40"/>
      <c r="AA40"/>
      <c r="AB40" s="104"/>
      <c r="AC40" s="104"/>
      <c r="AD40" s="104"/>
      <c r="AE40" s="104"/>
    </row>
    <row r="41" spans="1:43" ht="28.7" customHeight="1" x14ac:dyDescent="0.2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/>
      <c r="P41"/>
      <c r="Q41"/>
      <c r="R41"/>
      <c r="S41"/>
      <c r="T41"/>
      <c r="U41"/>
      <c r="V41"/>
      <c r="W41"/>
      <c r="X41"/>
      <c r="Y41"/>
      <c r="Z41"/>
      <c r="AA41"/>
      <c r="AB41" s="104"/>
      <c r="AC41" s="104"/>
      <c r="AD41" s="104"/>
      <c r="AE41" s="104"/>
    </row>
    <row r="42" spans="1:43" ht="28.7" customHeight="1" x14ac:dyDescent="0.2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/>
      <c r="P42"/>
      <c r="Q42"/>
      <c r="R42"/>
      <c r="S42"/>
      <c r="T42"/>
      <c r="U42"/>
      <c r="V42"/>
      <c r="W42"/>
      <c r="X42"/>
      <c r="Y42"/>
      <c r="Z42"/>
      <c r="AA42"/>
      <c r="AB42" s="104"/>
      <c r="AC42" s="104"/>
      <c r="AD42" s="104"/>
      <c r="AE42" s="104"/>
    </row>
    <row r="43" spans="1:43" ht="28.7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/>
      <c r="P43"/>
      <c r="Q43"/>
      <c r="R43"/>
      <c r="S43"/>
      <c r="T43"/>
      <c r="U43"/>
      <c r="V43"/>
      <c r="W43"/>
      <c r="X43"/>
      <c r="Y43"/>
      <c r="Z43"/>
      <c r="AA43"/>
      <c r="AB43" s="104"/>
      <c r="AC43" s="104"/>
      <c r="AD43" s="104"/>
      <c r="AE43" s="104"/>
    </row>
    <row r="44" spans="1:43" ht="28.7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/>
      <c r="P44"/>
      <c r="Q44"/>
      <c r="R44"/>
      <c r="S44"/>
      <c r="T44"/>
      <c r="U44"/>
      <c r="V44"/>
      <c r="W44"/>
      <c r="X44"/>
      <c r="Y44"/>
      <c r="Z44"/>
      <c r="AA44"/>
      <c r="AB44" s="104"/>
      <c r="AC44" s="104"/>
      <c r="AD44" s="104"/>
      <c r="AE44" s="104"/>
    </row>
    <row r="45" spans="1:43" ht="28.7" customHeight="1" x14ac:dyDescent="0.2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/>
      <c r="P45"/>
      <c r="Q45"/>
      <c r="R45"/>
      <c r="S45"/>
      <c r="T45"/>
      <c r="U45"/>
      <c r="V45"/>
      <c r="W45"/>
      <c r="X45"/>
      <c r="Y45"/>
      <c r="Z45"/>
      <c r="AA45"/>
      <c r="AB45" s="104"/>
      <c r="AC45" s="104"/>
      <c r="AD45" s="104"/>
      <c r="AE45" s="104"/>
    </row>
    <row r="46" spans="1:43" ht="28.7" customHeight="1" x14ac:dyDescent="0.2">
      <c r="A46" s="104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</row>
    <row r="47" spans="1:43" ht="28.7" customHeight="1" x14ac:dyDescent="0.2">
      <c r="A47" s="104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43" ht="28.7" customHeight="1" x14ac:dyDescent="0.2">
      <c r="A48" s="104"/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</sheetData>
  <pageMargins left="0.19685039370078741" right="0.06" top="0.48" bottom="0.19685039370078741" header="0.31496062992125984" footer="0.19"/>
  <pageSetup paperSize="34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workbookViewId="0">
      <selection activeCell="J15" sqref="J15"/>
    </sheetView>
  </sheetViews>
  <sheetFormatPr baseColWidth="10" defaultRowHeight="18.75" x14ac:dyDescent="0.3"/>
  <cols>
    <col min="1" max="1" width="17.83203125" style="12" customWidth="1"/>
    <col min="2" max="2" width="14.5" style="12" customWidth="1"/>
    <col min="3" max="3" width="51.33203125" style="12" customWidth="1"/>
    <col min="4" max="4" width="72.83203125" style="1" customWidth="1"/>
    <col min="5" max="5" width="6.5" style="1" hidden="1" customWidth="1"/>
    <col min="6" max="6" width="30.33203125" style="1" customWidth="1"/>
    <col min="7" max="16384" width="12" style="1"/>
  </cols>
  <sheetData>
    <row r="1" spans="1:8" ht="20.25" x14ac:dyDescent="0.3">
      <c r="A1" s="11" t="s">
        <v>2</v>
      </c>
      <c r="C1" s="13" t="s">
        <v>33</v>
      </c>
      <c r="D1" s="25" t="s">
        <v>27</v>
      </c>
    </row>
    <row r="2" spans="1:8" x14ac:dyDescent="0.3">
      <c r="C2" s="14" t="s">
        <v>34</v>
      </c>
      <c r="D2" s="22"/>
    </row>
    <row r="3" spans="1:8" ht="20.25" x14ac:dyDescent="0.3">
      <c r="A3" s="11" t="s">
        <v>3</v>
      </c>
      <c r="C3" s="20" t="s">
        <v>18</v>
      </c>
      <c r="D3" s="9"/>
      <c r="F3" s="15"/>
    </row>
    <row r="4" spans="1:8" ht="20.25" x14ac:dyDescent="0.3">
      <c r="A4" s="12" t="s">
        <v>19</v>
      </c>
      <c r="D4" s="9"/>
      <c r="F4"/>
      <c r="G4"/>
      <c r="H4"/>
    </row>
    <row r="5" spans="1:8" ht="20.25" x14ac:dyDescent="0.3">
      <c r="A5" s="12" t="s">
        <v>63</v>
      </c>
      <c r="D5" s="27" t="s">
        <v>32</v>
      </c>
      <c r="E5" s="3"/>
    </row>
    <row r="6" spans="1:8" ht="20.25" x14ac:dyDescent="0.3">
      <c r="A6" s="12" t="s">
        <v>10</v>
      </c>
      <c r="D6" s="22"/>
      <c r="E6" s="3"/>
      <c r="G6" s="12"/>
      <c r="H6"/>
    </row>
    <row r="7" spans="1:8" ht="20.25" x14ac:dyDescent="0.3">
      <c r="A7" s="12" t="s">
        <v>64</v>
      </c>
      <c r="D7" s="9"/>
      <c r="E7" s="3"/>
      <c r="H7"/>
    </row>
    <row r="8" spans="1:8" ht="20.25" x14ac:dyDescent="0.3">
      <c r="A8" s="12" t="s">
        <v>65</v>
      </c>
      <c r="D8" s="9"/>
      <c r="E8" s="3"/>
    </row>
    <row r="9" spans="1:8" ht="20.25" x14ac:dyDescent="0.3">
      <c r="A9" s="12" t="s">
        <v>20</v>
      </c>
      <c r="D9" s="9"/>
      <c r="E9" s="3"/>
    </row>
    <row r="10" spans="1:8" ht="20.25" x14ac:dyDescent="0.3">
      <c r="A10" s="12" t="s">
        <v>29</v>
      </c>
      <c r="D10" s="9"/>
      <c r="E10" s="3"/>
    </row>
    <row r="11" spans="1:8" ht="21" thickBot="1" x14ac:dyDescent="0.35">
      <c r="C11" s="12" t="s">
        <v>46</v>
      </c>
      <c r="D11" s="37" t="s">
        <v>56</v>
      </c>
      <c r="E11" s="3"/>
    </row>
    <row r="12" spans="1:8" ht="20.25" x14ac:dyDescent="0.3">
      <c r="A12" s="16" t="s">
        <v>24</v>
      </c>
      <c r="D12" s="19" t="s">
        <v>23</v>
      </c>
      <c r="E12" s="3"/>
    </row>
    <row r="13" spans="1:8" ht="20.25" x14ac:dyDescent="0.3">
      <c r="A13" s="12" t="s">
        <v>66</v>
      </c>
      <c r="D13" s="19"/>
      <c r="E13" s="3"/>
    </row>
    <row r="14" spans="1:8" ht="20.25" x14ac:dyDescent="0.3">
      <c r="A14" s="12" t="s">
        <v>67</v>
      </c>
      <c r="D14" s="28"/>
      <c r="E14" s="3"/>
    </row>
    <row r="15" spans="1:8" ht="20.25" x14ac:dyDescent="0.3">
      <c r="A15" s="12" t="s">
        <v>25</v>
      </c>
      <c r="D15" s="29"/>
      <c r="E15" s="3"/>
    </row>
    <row r="16" spans="1:8" ht="20.25" x14ac:dyDescent="0.3">
      <c r="A16" s="12" t="s">
        <v>47</v>
      </c>
      <c r="D16" s="29"/>
      <c r="E16" s="3"/>
    </row>
    <row r="17" spans="1:5" ht="20.25" x14ac:dyDescent="0.3">
      <c r="A17" s="12" t="s">
        <v>21</v>
      </c>
      <c r="D17" s="29"/>
      <c r="E17" s="3"/>
    </row>
    <row r="18" spans="1:5" ht="20.25" x14ac:dyDescent="0.3">
      <c r="A18" s="12" t="s">
        <v>59</v>
      </c>
      <c r="D18" s="29"/>
      <c r="E18" s="3"/>
    </row>
    <row r="19" spans="1:5" ht="20.25" x14ac:dyDescent="0.3">
      <c r="A19" s="12" t="s">
        <v>22</v>
      </c>
      <c r="D19" s="29"/>
      <c r="E19" s="3"/>
    </row>
    <row r="20" spans="1:5" ht="20.25" x14ac:dyDescent="0.3">
      <c r="A20" s="12" t="s">
        <v>60</v>
      </c>
      <c r="D20" s="30"/>
      <c r="E20" s="3"/>
    </row>
    <row r="21" spans="1:5" ht="20.25" x14ac:dyDescent="0.3">
      <c r="A21" s="39" t="s">
        <v>73</v>
      </c>
      <c r="D21" s="28"/>
      <c r="E21" s="3"/>
    </row>
    <row r="22" spans="1:5" ht="20.25" x14ac:dyDescent="0.3">
      <c r="B22" s="1" t="s">
        <v>62</v>
      </c>
      <c r="D22" s="29"/>
      <c r="E22" s="3"/>
    </row>
    <row r="23" spans="1:5" ht="20.25" x14ac:dyDescent="0.3">
      <c r="A23" s="12" t="s">
        <v>61</v>
      </c>
      <c r="D23" s="28"/>
      <c r="E23" s="3"/>
    </row>
    <row r="24" spans="1:5" ht="20.25" x14ac:dyDescent="0.3">
      <c r="A24" s="12" t="s">
        <v>13</v>
      </c>
      <c r="D24" s="28"/>
      <c r="E24" s="3"/>
    </row>
    <row r="25" spans="1:5" ht="26.25" x14ac:dyDescent="0.4">
      <c r="A25" s="4" t="s">
        <v>0</v>
      </c>
      <c r="D25" s="28"/>
      <c r="E25" s="3"/>
    </row>
    <row r="26" spans="1:5" ht="20.25" x14ac:dyDescent="0.3">
      <c r="A26" s="17"/>
      <c r="C26" s="38"/>
      <c r="D26"/>
      <c r="E26" s="3"/>
    </row>
    <row r="27" spans="1:5" ht="20.25" x14ac:dyDescent="0.3">
      <c r="D27"/>
      <c r="E27" s="3"/>
    </row>
    <row r="28" spans="1:5" ht="20.25" x14ac:dyDescent="0.3">
      <c r="D28" s="3"/>
      <c r="E28" s="3"/>
    </row>
    <row r="29" spans="1:5" ht="20.25" x14ac:dyDescent="0.3">
      <c r="D29" s="3"/>
      <c r="E29" s="3" t="s">
        <v>0</v>
      </c>
    </row>
    <row r="30" spans="1:5" ht="20.25" x14ac:dyDescent="0.3">
      <c r="D30" s="3"/>
      <c r="E30" s="3"/>
    </row>
  </sheetData>
  <pageMargins left="0.52" right="0.16" top="0.35433070866141736" bottom="0.14000000000000001" header="0.23622047244094491" footer="0.12"/>
  <pageSetup paperSize="9" orientation="landscape" horizontalDpi="300" verticalDpi="300" r:id="rId1"/>
  <headerFooter alignWithMargins="0">
    <oddFooter xml:space="preserve">&amp;R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N1:Q30"/>
  <sheetViews>
    <sheetView workbookViewId="0"/>
  </sheetViews>
  <sheetFormatPr baseColWidth="10" defaultRowHeight="18.75" x14ac:dyDescent="0.3"/>
  <cols>
    <col min="14" max="14" width="17.83203125" style="12" customWidth="1"/>
    <col min="15" max="15" width="14.5" style="12" customWidth="1"/>
    <col min="16" max="16" width="51.33203125" style="12" customWidth="1"/>
    <col min="17" max="17" width="72.83203125" style="1" customWidth="1"/>
  </cols>
  <sheetData>
    <row r="1" spans="14:17" ht="21" thickBot="1" x14ac:dyDescent="0.3">
      <c r="N1" s="11" t="s">
        <v>2</v>
      </c>
      <c r="P1" s="13" t="s">
        <v>17</v>
      </c>
      <c r="Q1" s="21"/>
    </row>
    <row r="2" spans="14:17" ht="15.75" x14ac:dyDescent="0.25">
      <c r="P2" s="14" t="s">
        <v>11</v>
      </c>
      <c r="Q2" s="31"/>
    </row>
    <row r="3" spans="14:17" ht="20.25" x14ac:dyDescent="0.3">
      <c r="N3" s="11" t="s">
        <v>3</v>
      </c>
      <c r="P3" s="20" t="s">
        <v>18</v>
      </c>
      <c r="Q3" s="9" t="s">
        <v>30</v>
      </c>
    </row>
    <row r="4" spans="14:17" ht="20.25" x14ac:dyDescent="0.3">
      <c r="N4" s="12" t="s">
        <v>19</v>
      </c>
      <c r="Q4" s="9" t="s">
        <v>31</v>
      </c>
    </row>
    <row r="5" spans="14:17" ht="20.25" x14ac:dyDescent="0.3">
      <c r="N5" s="12" t="s">
        <v>14</v>
      </c>
      <c r="Q5" s="9"/>
    </row>
    <row r="6" spans="14:17" ht="15.75" x14ac:dyDescent="0.25">
      <c r="N6" s="12" t="s">
        <v>10</v>
      </c>
      <c r="Q6" s="22"/>
    </row>
    <row r="7" spans="14:17" ht="20.25" x14ac:dyDescent="0.3">
      <c r="N7" s="12" t="s">
        <v>45</v>
      </c>
      <c r="Q7" s="9"/>
    </row>
    <row r="8" spans="14:17" ht="20.25" x14ac:dyDescent="0.3">
      <c r="N8" s="12" t="s">
        <v>20</v>
      </c>
      <c r="Q8" s="9"/>
    </row>
    <row r="9" spans="14:17" ht="20.25" x14ac:dyDescent="0.3">
      <c r="N9" s="12" t="s">
        <v>29</v>
      </c>
      <c r="Q9" s="9"/>
    </row>
    <row r="10" spans="14:17" ht="20.25" x14ac:dyDescent="0.3">
      <c r="P10" s="12" t="s">
        <v>46</v>
      </c>
      <c r="Q10" s="9"/>
    </row>
    <row r="11" spans="14:17" ht="20.25" x14ac:dyDescent="0.25">
      <c r="N11" s="16" t="s">
        <v>24</v>
      </c>
      <c r="Q11" s="10"/>
    </row>
    <row r="12" spans="14:17" ht="20.25" x14ac:dyDescent="0.25">
      <c r="Q12" s="10"/>
    </row>
    <row r="13" spans="14:17" ht="15.75" x14ac:dyDescent="0.25">
      <c r="N13" s="12" t="s">
        <v>66</v>
      </c>
      <c r="Q13" s="32"/>
    </row>
    <row r="14" spans="14:17" x14ac:dyDescent="0.3">
      <c r="N14" s="12" t="s">
        <v>67</v>
      </c>
      <c r="Q14" s="18"/>
    </row>
    <row r="15" spans="14:17" ht="20.25" x14ac:dyDescent="0.3">
      <c r="Q15" s="9"/>
    </row>
    <row r="16" spans="14:17" ht="20.25" x14ac:dyDescent="0.3">
      <c r="N16" s="12" t="s">
        <v>25</v>
      </c>
      <c r="Q16" s="9"/>
    </row>
    <row r="17" spans="14:17" ht="20.25" x14ac:dyDescent="0.3">
      <c r="N17" s="12" t="s">
        <v>26</v>
      </c>
      <c r="Q17" s="9"/>
    </row>
    <row r="18" spans="14:17" ht="20.25" x14ac:dyDescent="0.3">
      <c r="Q18" s="9"/>
    </row>
    <row r="19" spans="14:17" ht="20.25" x14ac:dyDescent="0.3">
      <c r="N19" s="12" t="s">
        <v>21</v>
      </c>
      <c r="Q19" s="9"/>
    </row>
    <row r="20" spans="14:17" ht="20.25" x14ac:dyDescent="0.3">
      <c r="N20" s="12" t="s">
        <v>58</v>
      </c>
      <c r="Q20" s="24"/>
    </row>
    <row r="21" spans="14:17" x14ac:dyDescent="0.3">
      <c r="Q21" s="18"/>
    </row>
    <row r="22" spans="14:17" ht="20.25" x14ac:dyDescent="0.3">
      <c r="N22" s="12" t="s">
        <v>22</v>
      </c>
      <c r="Q22" s="9"/>
    </row>
    <row r="23" spans="14:17" x14ac:dyDescent="0.3">
      <c r="N23" s="12" t="s">
        <v>12</v>
      </c>
      <c r="Q23" s="18"/>
    </row>
    <row r="24" spans="14:17" ht="19.5" thickBot="1" x14ac:dyDescent="0.35">
      <c r="N24" s="12" t="s">
        <v>57</v>
      </c>
      <c r="Q24" s="23"/>
    </row>
    <row r="25" spans="14:17" x14ac:dyDescent="0.3">
      <c r="Q25" s="28"/>
    </row>
    <row r="26" spans="14:17" ht="15.75" x14ac:dyDescent="0.25">
      <c r="N26" s="12" t="s">
        <v>13</v>
      </c>
      <c r="Q26"/>
    </row>
    <row r="27" spans="14:17" ht="26.25" x14ac:dyDescent="0.4">
      <c r="N27" s="4" t="s">
        <v>0</v>
      </c>
      <c r="Q27"/>
    </row>
    <row r="28" spans="14:17" ht="20.25" x14ac:dyDescent="0.3">
      <c r="Q28" s="3"/>
    </row>
    <row r="29" spans="14:17" ht="20.25" x14ac:dyDescent="0.3">
      <c r="Q29" s="3"/>
    </row>
    <row r="30" spans="14:17" ht="20.25" x14ac:dyDescent="0.3">
      <c r="Q30" s="3"/>
    </row>
  </sheetData>
  <pageMargins left="0.19" right="0.22" top="0.26" bottom="0.24" header="0.12" footer="0.13"/>
  <pageSetup paperSize="9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5" zoomScaleNormal="75" workbookViewId="0"/>
  </sheetViews>
  <sheetFormatPr baseColWidth="10" defaultRowHeight="12.75" x14ac:dyDescent="0.2"/>
  <cols>
    <col min="8" max="8" width="17.33203125" customWidth="1"/>
    <col min="16" max="16" width="20.1640625" customWidth="1"/>
    <col min="17" max="17" width="12" customWidth="1"/>
  </cols>
  <sheetData/>
  <pageMargins left="0.61" right="0.32" top="0.31" bottom="0.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zoomScaleNormal="100" workbookViewId="0">
      <selection activeCell="E12" sqref="E12"/>
    </sheetView>
  </sheetViews>
  <sheetFormatPr baseColWidth="10" defaultColWidth="5.6640625" defaultRowHeight="60" customHeight="1" x14ac:dyDescent="0.2"/>
  <cols>
    <col min="1" max="1" width="8.5" style="138" customWidth="1"/>
    <col min="2" max="2" width="40.83203125" style="146" customWidth="1"/>
    <col min="3" max="3" width="4.5" style="40" customWidth="1"/>
    <col min="4" max="4" width="8.5" style="138" customWidth="1"/>
    <col min="5" max="5" width="40.83203125" style="136" customWidth="1"/>
    <col min="6" max="16384" width="5.6640625" style="40"/>
  </cols>
  <sheetData>
    <row r="1" spans="1:5" ht="21.75" customHeight="1" x14ac:dyDescent="0.2">
      <c r="B1" s="144"/>
      <c r="E1" s="137"/>
    </row>
    <row r="2" spans="1:5" ht="80.099999999999994" customHeight="1" x14ac:dyDescent="0.2">
      <c r="A2" s="139"/>
      <c r="B2" s="140" t="s">
        <v>78</v>
      </c>
      <c r="C2" s="141"/>
      <c r="D2" s="139"/>
      <c r="E2" s="140" t="s">
        <v>82</v>
      </c>
    </row>
    <row r="3" spans="1:5" ht="80.099999999999994" customHeight="1" x14ac:dyDescent="0.2">
      <c r="A3" s="139"/>
      <c r="B3" s="140" t="s">
        <v>79</v>
      </c>
      <c r="C3" s="141"/>
      <c r="D3" s="139"/>
      <c r="E3" s="140" t="s">
        <v>83</v>
      </c>
    </row>
    <row r="4" spans="1:5" ht="80.099999999999994" customHeight="1" x14ac:dyDescent="0.2">
      <c r="A4" s="139"/>
      <c r="B4" s="140" t="s">
        <v>80</v>
      </c>
      <c r="C4" s="141"/>
      <c r="D4" s="139"/>
      <c r="E4" s="140" t="s">
        <v>84</v>
      </c>
    </row>
    <row r="5" spans="1:5" ht="80.099999999999994" customHeight="1" x14ac:dyDescent="0.2">
      <c r="A5" s="139"/>
      <c r="B5" s="140" t="s">
        <v>81</v>
      </c>
      <c r="C5" s="141"/>
      <c r="D5" s="139"/>
      <c r="E5" s="140" t="s">
        <v>85</v>
      </c>
    </row>
    <row r="6" spans="1:5" ht="60" customHeight="1" x14ac:dyDescent="0.2">
      <c r="A6" s="139"/>
      <c r="B6" s="140"/>
      <c r="C6" s="141"/>
      <c r="D6" s="139"/>
      <c r="E6" s="140"/>
    </row>
    <row r="7" spans="1:5" ht="80.099999999999994" customHeight="1" x14ac:dyDescent="0.2">
      <c r="A7" s="139"/>
      <c r="B7" s="140" t="s">
        <v>78</v>
      </c>
      <c r="C7" s="141"/>
      <c r="D7" s="139"/>
      <c r="E7" s="140" t="s">
        <v>82</v>
      </c>
    </row>
    <row r="8" spans="1:5" ht="80.099999999999994" customHeight="1" x14ac:dyDescent="0.2">
      <c r="A8" s="139"/>
      <c r="B8" s="140" t="s">
        <v>79</v>
      </c>
      <c r="C8" s="141"/>
      <c r="D8" s="139"/>
      <c r="E8" s="140" t="s">
        <v>83</v>
      </c>
    </row>
    <row r="9" spans="1:5" ht="80.099999999999994" customHeight="1" x14ac:dyDescent="0.2">
      <c r="A9" s="139"/>
      <c r="B9" s="140" t="s">
        <v>80</v>
      </c>
      <c r="C9" s="141"/>
      <c r="D9" s="139"/>
      <c r="E9" s="140" t="s">
        <v>84</v>
      </c>
    </row>
    <row r="10" spans="1:5" ht="80.099999999999994" customHeight="1" x14ac:dyDescent="0.2">
      <c r="A10" s="139"/>
      <c r="B10" s="140" t="s">
        <v>81</v>
      </c>
      <c r="C10" s="141"/>
      <c r="D10" s="139"/>
      <c r="E10" s="140" t="s">
        <v>85</v>
      </c>
    </row>
    <row r="11" spans="1:5" ht="60" customHeight="1" x14ac:dyDescent="0.2">
      <c r="A11" s="40"/>
      <c r="B11" s="145"/>
      <c r="D11" s="40"/>
      <c r="E11" s="40"/>
    </row>
    <row r="12" spans="1:5" ht="60" customHeight="1" x14ac:dyDescent="0.2">
      <c r="B12" s="144"/>
      <c r="E12" s="137"/>
    </row>
  </sheetData>
  <pageMargins left="0.54" right="0.2" top="0.54" bottom="0.78740157499999996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2</vt:i4>
      </vt:variant>
    </vt:vector>
  </HeadingPairs>
  <TitlesOfParts>
    <vt:vector size="7" baseType="lpstr">
      <vt:lpstr>Spielfeld</vt:lpstr>
      <vt:lpstr>Anleitung</vt:lpstr>
      <vt:lpstr>Druckseite-A4</vt:lpstr>
      <vt:lpstr>Druck-A3</vt:lpstr>
      <vt:lpstr>Aufsteller</vt:lpstr>
      <vt:lpstr>Anleitung!Druckbereich</vt:lpstr>
      <vt:lpstr>Aufsteller!Druckbereich</vt:lpstr>
    </vt:vector>
  </TitlesOfParts>
  <Company>privat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Manni</dc:creator>
  <cp:lastModifiedBy>Administrator</cp:lastModifiedBy>
  <cp:lastPrinted>2024-06-10T15:32:32Z</cp:lastPrinted>
  <dcterms:created xsi:type="dcterms:W3CDTF">2006-05-20T15:15:39Z</dcterms:created>
  <dcterms:modified xsi:type="dcterms:W3CDTF">2024-12-10T18:47:19Z</dcterms:modified>
</cp:coreProperties>
</file>